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80" windowWidth="15300" windowHeight="7680"/>
  </bookViews>
  <sheets>
    <sheet name="Показания за месяц" sheetId="1" r:id="rId1"/>
  </sheets>
  <calcPr calcId="145621"/>
</workbook>
</file>

<file path=xl/calcChain.xml><?xml version="1.0" encoding="utf-8"?>
<calcChain xmlns="http://schemas.openxmlformats.org/spreadsheetml/2006/main">
  <c r="I104" i="1" l="1"/>
  <c r="K104" i="1"/>
  <c r="I11" i="1"/>
  <c r="K11" i="1"/>
  <c r="I12" i="1"/>
  <c r="K12" i="1"/>
  <c r="I13" i="1"/>
  <c r="K13" i="1"/>
  <c r="I14" i="1"/>
  <c r="K14" i="1"/>
  <c r="I15" i="1"/>
  <c r="K15" i="1"/>
  <c r="I16" i="1"/>
  <c r="K16" i="1"/>
  <c r="I17" i="1"/>
  <c r="K17" i="1"/>
  <c r="I18" i="1"/>
  <c r="K18" i="1"/>
  <c r="I19" i="1"/>
  <c r="K19" i="1"/>
  <c r="I20" i="1"/>
  <c r="K20" i="1"/>
  <c r="I21" i="1"/>
  <c r="K21" i="1"/>
  <c r="I22" i="1"/>
  <c r="K22" i="1"/>
  <c r="I23" i="1"/>
  <c r="K23" i="1"/>
  <c r="I24" i="1"/>
  <c r="K24" i="1"/>
  <c r="I25" i="1"/>
  <c r="K25" i="1"/>
  <c r="I26" i="1"/>
  <c r="K26" i="1"/>
  <c r="I27" i="1"/>
  <c r="K27" i="1"/>
  <c r="I28" i="1"/>
  <c r="K28" i="1"/>
  <c r="I29" i="1"/>
  <c r="K29" i="1"/>
  <c r="I30" i="1"/>
  <c r="K30" i="1"/>
  <c r="I31" i="1"/>
  <c r="K31" i="1"/>
  <c r="I32" i="1"/>
  <c r="K32" i="1"/>
  <c r="I33" i="1"/>
  <c r="K33" i="1"/>
  <c r="I34" i="1"/>
  <c r="K34" i="1"/>
  <c r="I35" i="1"/>
  <c r="K35" i="1"/>
  <c r="I36" i="1"/>
  <c r="K36" i="1"/>
  <c r="I37" i="1"/>
  <c r="K37" i="1"/>
  <c r="I38" i="1"/>
  <c r="K38" i="1"/>
  <c r="I39" i="1"/>
  <c r="K39" i="1"/>
  <c r="I40" i="1"/>
  <c r="K40" i="1"/>
  <c r="I41" i="1"/>
  <c r="K41" i="1"/>
  <c r="I42" i="1"/>
  <c r="K42" i="1"/>
  <c r="I43" i="1"/>
  <c r="K43" i="1"/>
  <c r="I44" i="1"/>
  <c r="K44" i="1"/>
  <c r="I45" i="1"/>
  <c r="K45" i="1"/>
  <c r="I46" i="1"/>
  <c r="K46" i="1"/>
  <c r="I47" i="1"/>
  <c r="K47" i="1"/>
  <c r="I48" i="1"/>
  <c r="K48" i="1"/>
  <c r="I49" i="1"/>
  <c r="K49" i="1"/>
  <c r="I50" i="1"/>
  <c r="K50" i="1"/>
  <c r="I51" i="1"/>
  <c r="K51" i="1"/>
  <c r="I52" i="1"/>
  <c r="K52" i="1"/>
  <c r="I53" i="1"/>
  <c r="K53" i="1"/>
  <c r="I54" i="1"/>
  <c r="K54" i="1"/>
  <c r="I55" i="1"/>
  <c r="K55" i="1"/>
  <c r="I56" i="1"/>
  <c r="K56" i="1"/>
  <c r="I57" i="1"/>
  <c r="K57" i="1"/>
  <c r="I58" i="1"/>
  <c r="K58" i="1"/>
  <c r="I59" i="1"/>
  <c r="K59" i="1"/>
  <c r="I60" i="1"/>
  <c r="K60" i="1"/>
  <c r="I61" i="1"/>
  <c r="K61" i="1"/>
  <c r="I62" i="1"/>
  <c r="K62" i="1"/>
  <c r="I63" i="1"/>
  <c r="K63" i="1"/>
  <c r="I64" i="1"/>
  <c r="K64" i="1"/>
  <c r="I65" i="1"/>
  <c r="K65" i="1"/>
  <c r="I66" i="1"/>
  <c r="K66" i="1"/>
  <c r="I67" i="1"/>
  <c r="K67" i="1"/>
  <c r="I68" i="1"/>
  <c r="K68" i="1"/>
  <c r="I69" i="1"/>
  <c r="K69" i="1"/>
  <c r="I70" i="1"/>
  <c r="K70" i="1"/>
  <c r="I71" i="1"/>
  <c r="K71" i="1"/>
  <c r="I72" i="1"/>
  <c r="K72" i="1"/>
  <c r="I73" i="1"/>
  <c r="K73" i="1"/>
  <c r="I74" i="1"/>
  <c r="K74" i="1"/>
  <c r="I75" i="1"/>
  <c r="K75" i="1"/>
  <c r="I76" i="1"/>
  <c r="K76" i="1"/>
  <c r="I77" i="1"/>
  <c r="K77" i="1"/>
  <c r="I78" i="1"/>
  <c r="K78" i="1"/>
  <c r="I79" i="1"/>
  <c r="K79" i="1"/>
  <c r="I80" i="1"/>
  <c r="K80" i="1"/>
  <c r="I81" i="1"/>
  <c r="K81" i="1"/>
  <c r="I82" i="1"/>
  <c r="K82" i="1"/>
  <c r="I83" i="1"/>
  <c r="K83" i="1"/>
  <c r="I84" i="1"/>
  <c r="K84" i="1"/>
  <c r="I85" i="1"/>
  <c r="K85" i="1"/>
  <c r="I86" i="1"/>
  <c r="K86" i="1"/>
  <c r="I87" i="1"/>
  <c r="K87" i="1"/>
  <c r="I88" i="1"/>
  <c r="K88" i="1"/>
  <c r="I89" i="1"/>
  <c r="K89" i="1"/>
  <c r="I90" i="1"/>
  <c r="K90" i="1"/>
  <c r="I91" i="1"/>
  <c r="K91" i="1"/>
  <c r="I92" i="1"/>
  <c r="K92" i="1"/>
  <c r="I93" i="1"/>
  <c r="K93" i="1"/>
  <c r="I94" i="1"/>
  <c r="K94" i="1"/>
  <c r="I95" i="1"/>
  <c r="K95" i="1"/>
  <c r="I96" i="1"/>
  <c r="K96" i="1"/>
  <c r="I97" i="1"/>
  <c r="K97" i="1"/>
  <c r="I98" i="1"/>
  <c r="K98" i="1"/>
  <c r="I99" i="1"/>
  <c r="K99" i="1"/>
  <c r="I100" i="1"/>
  <c r="K100" i="1"/>
  <c r="I101" i="1"/>
  <c r="K101" i="1"/>
  <c r="J104" i="1"/>
  <c r="L104" i="1"/>
  <c r="J11" i="1"/>
  <c r="L11" i="1"/>
  <c r="L102" i="1"/>
  <c r="J12" i="1"/>
  <c r="L12" i="1"/>
  <c r="J13" i="1"/>
  <c r="L13" i="1"/>
  <c r="J14" i="1"/>
  <c r="L14" i="1"/>
  <c r="J15" i="1"/>
  <c r="L15" i="1"/>
  <c r="J16" i="1"/>
  <c r="L16" i="1"/>
  <c r="J17" i="1"/>
  <c r="L17" i="1"/>
  <c r="J18" i="1"/>
  <c r="L18" i="1"/>
  <c r="J19" i="1"/>
  <c r="L19" i="1"/>
  <c r="J20" i="1"/>
  <c r="L20" i="1"/>
  <c r="J21" i="1"/>
  <c r="L21" i="1"/>
  <c r="J22" i="1"/>
  <c r="L22" i="1"/>
  <c r="J23" i="1"/>
  <c r="L23" i="1"/>
  <c r="J24" i="1"/>
  <c r="L24" i="1"/>
  <c r="J25" i="1"/>
  <c r="L25" i="1"/>
  <c r="J26" i="1"/>
  <c r="L26" i="1"/>
  <c r="J27" i="1"/>
  <c r="L27" i="1"/>
  <c r="J28" i="1"/>
  <c r="L28" i="1"/>
  <c r="J29" i="1"/>
  <c r="L29" i="1"/>
  <c r="J30" i="1"/>
  <c r="L30" i="1"/>
  <c r="J31" i="1"/>
  <c r="L31" i="1"/>
  <c r="J32" i="1"/>
  <c r="L32" i="1"/>
  <c r="J33" i="1"/>
  <c r="L33" i="1"/>
  <c r="J34" i="1"/>
  <c r="L34" i="1"/>
  <c r="J35" i="1"/>
  <c r="L35" i="1"/>
  <c r="J36" i="1"/>
  <c r="L36" i="1"/>
  <c r="J37" i="1"/>
  <c r="L37" i="1"/>
  <c r="J38" i="1"/>
  <c r="L38" i="1"/>
  <c r="J39" i="1"/>
  <c r="L39" i="1"/>
  <c r="J40" i="1"/>
  <c r="L40" i="1"/>
  <c r="J41" i="1"/>
  <c r="L41" i="1"/>
  <c r="J42" i="1"/>
  <c r="L42" i="1"/>
  <c r="J43" i="1"/>
  <c r="L43" i="1"/>
  <c r="J44" i="1"/>
  <c r="L44" i="1"/>
  <c r="J45" i="1"/>
  <c r="L45" i="1"/>
  <c r="J46" i="1"/>
  <c r="L46" i="1"/>
  <c r="J47" i="1"/>
  <c r="L47" i="1"/>
  <c r="J48" i="1"/>
  <c r="L48" i="1"/>
  <c r="J49" i="1"/>
  <c r="L49" i="1"/>
  <c r="J50" i="1"/>
  <c r="L50" i="1"/>
  <c r="J51" i="1"/>
  <c r="L51" i="1"/>
  <c r="J52" i="1"/>
  <c r="L52" i="1"/>
  <c r="J53" i="1"/>
  <c r="L53" i="1"/>
  <c r="J54" i="1"/>
  <c r="L54" i="1"/>
  <c r="J55" i="1"/>
  <c r="L55" i="1"/>
  <c r="J56" i="1"/>
  <c r="L56" i="1"/>
  <c r="J57" i="1"/>
  <c r="L57" i="1"/>
  <c r="J58" i="1"/>
  <c r="L58" i="1"/>
  <c r="J59" i="1"/>
  <c r="L59" i="1"/>
  <c r="J60" i="1"/>
  <c r="L60" i="1"/>
  <c r="J61" i="1"/>
  <c r="L61" i="1"/>
  <c r="J62" i="1"/>
  <c r="L62" i="1"/>
  <c r="J63" i="1"/>
  <c r="L63" i="1"/>
  <c r="J64" i="1"/>
  <c r="L64" i="1"/>
  <c r="J65" i="1"/>
  <c r="L65" i="1"/>
  <c r="J66" i="1"/>
  <c r="L66" i="1"/>
  <c r="J67" i="1"/>
  <c r="L67" i="1"/>
  <c r="J68" i="1"/>
  <c r="L68" i="1"/>
  <c r="J69" i="1"/>
  <c r="L69" i="1"/>
  <c r="J70" i="1"/>
  <c r="L70" i="1"/>
  <c r="J71" i="1"/>
  <c r="L71" i="1"/>
  <c r="J72" i="1"/>
  <c r="L72" i="1"/>
  <c r="J73" i="1"/>
  <c r="L73" i="1"/>
  <c r="J74" i="1"/>
  <c r="L74" i="1"/>
  <c r="J75" i="1"/>
  <c r="L75" i="1"/>
  <c r="J76" i="1"/>
  <c r="L76" i="1"/>
  <c r="J77" i="1"/>
  <c r="L77" i="1"/>
  <c r="J78" i="1"/>
  <c r="L78" i="1"/>
  <c r="J79" i="1"/>
  <c r="L79" i="1"/>
  <c r="J80" i="1"/>
  <c r="L80" i="1"/>
  <c r="J81" i="1"/>
  <c r="L81" i="1"/>
  <c r="J82" i="1"/>
  <c r="L82" i="1"/>
  <c r="J83" i="1"/>
  <c r="L83" i="1"/>
  <c r="J84" i="1"/>
  <c r="L84" i="1"/>
  <c r="J85" i="1"/>
  <c r="L85" i="1"/>
  <c r="J86" i="1"/>
  <c r="L86" i="1"/>
  <c r="J87" i="1"/>
  <c r="L87" i="1"/>
  <c r="J88" i="1"/>
  <c r="L88" i="1"/>
  <c r="J89" i="1"/>
  <c r="L89" i="1"/>
  <c r="J90" i="1"/>
  <c r="L90" i="1"/>
  <c r="J91" i="1"/>
  <c r="L91" i="1"/>
  <c r="J92" i="1"/>
  <c r="L92" i="1"/>
  <c r="J93" i="1"/>
  <c r="L93" i="1"/>
  <c r="J94" i="1"/>
  <c r="L94" i="1"/>
  <c r="J95" i="1"/>
  <c r="L95" i="1"/>
  <c r="J96" i="1"/>
  <c r="L96" i="1"/>
  <c r="J97" i="1"/>
  <c r="L97" i="1"/>
  <c r="J98" i="1"/>
  <c r="L98" i="1"/>
  <c r="J99" i="1"/>
  <c r="L99" i="1"/>
  <c r="J100" i="1"/>
  <c r="L100" i="1"/>
  <c r="J101" i="1"/>
  <c r="L101" i="1"/>
  <c r="M99" i="1"/>
  <c r="M90" i="1"/>
  <c r="M66" i="1"/>
  <c r="M50" i="1"/>
  <c r="M97" i="1"/>
  <c r="M89" i="1"/>
  <c r="M81" i="1"/>
  <c r="M73" i="1"/>
  <c r="M65" i="1"/>
  <c r="M57" i="1"/>
  <c r="M49" i="1"/>
  <c r="M41" i="1"/>
  <c r="M33" i="1"/>
  <c r="M25" i="1"/>
  <c r="M17" i="1"/>
  <c r="M91" i="1"/>
  <c r="M98" i="1"/>
  <c r="M74" i="1"/>
  <c r="M42" i="1"/>
  <c r="M96" i="1"/>
  <c r="M88" i="1"/>
  <c r="M80" i="1"/>
  <c r="M72" i="1"/>
  <c r="M64" i="1"/>
  <c r="M56" i="1"/>
  <c r="M48" i="1"/>
  <c r="M40" i="1"/>
  <c r="M32" i="1"/>
  <c r="M24" i="1"/>
  <c r="M16" i="1"/>
  <c r="M95" i="1"/>
  <c r="M79" i="1"/>
  <c r="M71" i="1"/>
  <c r="M63" i="1"/>
  <c r="M55" i="1"/>
  <c r="M47" i="1"/>
  <c r="M39" i="1"/>
  <c r="M31" i="1"/>
  <c r="M23" i="1"/>
  <c r="M15" i="1"/>
  <c r="M78" i="1"/>
  <c r="M54" i="1"/>
  <c r="M46" i="1"/>
  <c r="M22" i="1"/>
  <c r="M14" i="1"/>
  <c r="M87" i="1"/>
  <c r="L110" i="1"/>
  <c r="M86" i="1"/>
  <c r="M62" i="1"/>
  <c r="M30" i="1"/>
  <c r="M101" i="1"/>
  <c r="M93" i="1"/>
  <c r="M85" i="1"/>
  <c r="M77" i="1"/>
  <c r="M69" i="1"/>
  <c r="M61" i="1"/>
  <c r="M53" i="1"/>
  <c r="M45" i="1"/>
  <c r="M37" i="1"/>
  <c r="M29" i="1"/>
  <c r="M21" i="1"/>
  <c r="M13" i="1"/>
  <c r="M94" i="1"/>
  <c r="M70" i="1"/>
  <c r="M38" i="1"/>
  <c r="M100" i="1"/>
  <c r="M92" i="1"/>
  <c r="M84" i="1"/>
  <c r="M76" i="1"/>
  <c r="M68" i="1"/>
  <c r="M60" i="1"/>
  <c r="M52" i="1"/>
  <c r="M44" i="1"/>
  <c r="M36" i="1"/>
  <c r="M28" i="1"/>
  <c r="M20" i="1"/>
  <c r="M12" i="1"/>
  <c r="M83" i="1"/>
  <c r="M75" i="1"/>
  <c r="M67" i="1"/>
  <c r="M59" i="1"/>
  <c r="M51" i="1"/>
  <c r="M43" i="1"/>
  <c r="M35" i="1"/>
  <c r="M27" i="1"/>
  <c r="M19" i="1"/>
  <c r="M11" i="1"/>
  <c r="K102" i="1"/>
  <c r="M102" i="1"/>
  <c r="M82" i="1"/>
  <c r="M58" i="1"/>
  <c r="M34" i="1"/>
  <c r="M26" i="1"/>
  <c r="M18" i="1"/>
  <c r="K110" i="1"/>
  <c r="M104" i="1"/>
  <c r="I102" i="1"/>
  <c r="I110" i="1"/>
  <c r="J102" i="1"/>
  <c r="J110" i="1"/>
  <c r="M110" i="1"/>
</calcChain>
</file>

<file path=xl/sharedStrings.xml><?xml version="1.0" encoding="utf-8"?>
<sst xmlns="http://schemas.openxmlformats.org/spreadsheetml/2006/main" count="591" uniqueCount="573">
  <si>
    <t>Ведомость по потреблению электроэнергии</t>
  </si>
  <si>
    <t>Потребитель:</t>
  </si>
  <si>
    <t>СНТ "Отдых"</t>
  </si>
  <si>
    <t>Показания расхода электроэнергии за:</t>
  </si>
  <si>
    <t>Июл-2016</t>
  </si>
  <si>
    <t>№</t>
  </si>
  <si>
    <t>Ф.И.О.</t>
  </si>
  <si>
    <t>Счетчик</t>
  </si>
  <si>
    <t>Участок</t>
  </si>
  <si>
    <t>Показания на:</t>
  </si>
  <si>
    <t>20-Июн-16</t>
  </si>
  <si>
    <t>20-Июл-16</t>
  </si>
  <si>
    <t>Расход кВт/ч</t>
  </si>
  <si>
    <t>Расход (руб)</t>
  </si>
  <si>
    <t>Сумма (руб)</t>
  </si>
  <si>
    <t>п.п.</t>
  </si>
  <si>
    <t>дневной тариф (кВт/ч)</t>
  </si>
  <si>
    <t>ночной тариф (кВт/ч)</t>
  </si>
  <si>
    <t>день Т1  (кВт/ч)</t>
  </si>
  <si>
    <t>ночь Т2 (кВт/ч)</t>
  </si>
  <si>
    <t>день Т1 (руб)</t>
  </si>
  <si>
    <t>ночь Т2 (руб)</t>
  </si>
  <si>
    <t>к оплате</t>
  </si>
  <si>
    <t>3839/0 С1</t>
  </si>
  <si>
    <t>№1</t>
  </si>
  <si>
    <t>5104,32</t>
  </si>
  <si>
    <t>2195,56</t>
  </si>
  <si>
    <t>5415,03</t>
  </si>
  <si>
    <t>2297,68</t>
  </si>
  <si>
    <t>10895/0 С1</t>
  </si>
  <si>
    <t>№2</t>
  </si>
  <si>
    <t>3372,07</t>
  </si>
  <si>
    <t>2470,26</t>
  </si>
  <si>
    <t>3515,29</t>
  </si>
  <si>
    <t>2500,29</t>
  </si>
  <si>
    <t>13872/0 С1</t>
  </si>
  <si>
    <t>№3</t>
  </si>
  <si>
    <t>204,71</t>
  </si>
  <si>
    <t>92,22</t>
  </si>
  <si>
    <t>224,60</t>
  </si>
  <si>
    <t>97,35</t>
  </si>
  <si>
    <t>11031/0 С1</t>
  </si>
  <si>
    <t>№5</t>
  </si>
  <si>
    <t>7378,47</t>
  </si>
  <si>
    <t>3836,79</t>
  </si>
  <si>
    <t>7468,58</t>
  </si>
  <si>
    <t>3876,30</t>
  </si>
  <si>
    <t>10931/0 С1</t>
  </si>
  <si>
    <t>№6</t>
  </si>
  <si>
    <t>8927,50</t>
  </si>
  <si>
    <t>5121,27</t>
  </si>
  <si>
    <t>9025,62</t>
  </si>
  <si>
    <t>5183,43</t>
  </si>
  <si>
    <t>27552/0 С1</t>
  </si>
  <si>
    <t>№7</t>
  </si>
  <si>
    <t>1965,21</t>
  </si>
  <si>
    <t>705,29</t>
  </si>
  <si>
    <t>2031,94</t>
  </si>
  <si>
    <t>730,57</t>
  </si>
  <si>
    <t>11000/0 С1</t>
  </si>
  <si>
    <t>№8</t>
  </si>
  <si>
    <t>7741,41</t>
  </si>
  <si>
    <t>5805,74</t>
  </si>
  <si>
    <t>8031,28</t>
  </si>
  <si>
    <t>5938,80</t>
  </si>
  <si>
    <t>11057/0 С1</t>
  </si>
  <si>
    <t>№9</t>
  </si>
  <si>
    <t>813,03</t>
  </si>
  <si>
    <t>337,07</t>
  </si>
  <si>
    <t>816,23</t>
  </si>
  <si>
    <t>337,40</t>
  </si>
  <si>
    <t>11104/0 С1</t>
  </si>
  <si>
    <t>№10</t>
  </si>
  <si>
    <t>907,08</t>
  </si>
  <si>
    <t>351,28</t>
  </si>
  <si>
    <t>964,69</t>
  </si>
  <si>
    <t>363,51</t>
  </si>
  <si>
    <t>10898/0 С1</t>
  </si>
  <si>
    <t>№11</t>
  </si>
  <si>
    <t>1381,87</t>
  </si>
  <si>
    <t>926,48</t>
  </si>
  <si>
    <t>1425,43</t>
  </si>
  <si>
    <t>966,95</t>
  </si>
  <si>
    <t>2809/0 С1</t>
  </si>
  <si>
    <t>№12</t>
  </si>
  <si>
    <t>1131,60</t>
  </si>
  <si>
    <t>496,42</t>
  </si>
  <si>
    <t>1324,19</t>
  </si>
  <si>
    <t>527,15</t>
  </si>
  <si>
    <t>27549/0 С1</t>
  </si>
  <si>
    <t>№13</t>
  </si>
  <si>
    <t>4192,89</t>
  </si>
  <si>
    <t>2559,34</t>
  </si>
  <si>
    <t>4258,87</t>
  </si>
  <si>
    <t>2594,51</t>
  </si>
  <si>
    <t>11117/0 С1</t>
  </si>
  <si>
    <t>№14</t>
  </si>
  <si>
    <t>4137,79</t>
  </si>
  <si>
    <t>1151,01</t>
  </si>
  <si>
    <t>4364,17</t>
  </si>
  <si>
    <t>1181,48</t>
  </si>
  <si>
    <t>11003/0 С1</t>
  </si>
  <si>
    <t>№15</t>
  </si>
  <si>
    <t>14533,46</t>
  </si>
  <si>
    <t>7125,31</t>
  </si>
  <si>
    <t>14780,57</t>
  </si>
  <si>
    <t>7176,89</t>
  </si>
  <si>
    <t>10902/0 С1</t>
  </si>
  <si>
    <t>№16</t>
  </si>
  <si>
    <t>9191,33</t>
  </si>
  <si>
    <t>4679,28</t>
  </si>
  <si>
    <t>9671,00</t>
  </si>
  <si>
    <t>4902,72</t>
  </si>
  <si>
    <t>11116/0 С1</t>
  </si>
  <si>
    <t>№17</t>
  </si>
  <si>
    <t>1150,42</t>
  </si>
  <si>
    <t>730,54</t>
  </si>
  <si>
    <t>1160,08</t>
  </si>
  <si>
    <t>731,88</t>
  </si>
  <si>
    <t>10894/0 С1</t>
  </si>
  <si>
    <t>№18</t>
  </si>
  <si>
    <t>1525,35</t>
  </si>
  <si>
    <t>265,82</t>
  </si>
  <si>
    <t>1545,78</t>
  </si>
  <si>
    <t>271,69</t>
  </si>
  <si>
    <t>10908/0 С1</t>
  </si>
  <si>
    <t>№19</t>
  </si>
  <si>
    <t>644,79</t>
  </si>
  <si>
    <t>264,39</t>
  </si>
  <si>
    <t>694,36</t>
  </si>
  <si>
    <t>275,17</t>
  </si>
  <si>
    <t>11113/0 С1</t>
  </si>
  <si>
    <t>№20</t>
  </si>
  <si>
    <t>2620,14</t>
  </si>
  <si>
    <t>1974,48</t>
  </si>
  <si>
    <t>2783,53</t>
  </si>
  <si>
    <t>2029,88</t>
  </si>
  <si>
    <t>10930/0 С1</t>
  </si>
  <si>
    <t>№21</t>
  </si>
  <si>
    <t>31107,14</t>
  </si>
  <si>
    <t>22605,66</t>
  </si>
  <si>
    <t>31907,05</t>
  </si>
  <si>
    <t>22829,94</t>
  </si>
  <si>
    <t>11103/0 С1</t>
  </si>
  <si>
    <t>№22</t>
  </si>
  <si>
    <t>4336,75</t>
  </si>
  <si>
    <t>2685,81</t>
  </si>
  <si>
    <t>4579,78</t>
  </si>
  <si>
    <t>2758,85</t>
  </si>
  <si>
    <t>10921/0 С1</t>
  </si>
  <si>
    <t>№23</t>
  </si>
  <si>
    <t>3108,02</t>
  </si>
  <si>
    <t>482,41</t>
  </si>
  <si>
    <t>3392,29</t>
  </si>
  <si>
    <t>516,01</t>
  </si>
  <si>
    <t>11055/0 С1</t>
  </si>
  <si>
    <t>№24</t>
  </si>
  <si>
    <t>4856,13</t>
  </si>
  <si>
    <t>3655,27</t>
  </si>
  <si>
    <t>5038,60</t>
  </si>
  <si>
    <t>3734,09</t>
  </si>
  <si>
    <t>27524/0 С1</t>
  </si>
  <si>
    <t>№25</t>
  </si>
  <si>
    <t>703,47</t>
  </si>
  <si>
    <t>346,04</t>
  </si>
  <si>
    <t>755,69</t>
  </si>
  <si>
    <t>381,14</t>
  </si>
  <si>
    <t>11022/0 С1</t>
  </si>
  <si>
    <t>№26</t>
  </si>
  <si>
    <t>1574,68</t>
  </si>
  <si>
    <t>1279,42</t>
  </si>
  <si>
    <t>1660,26</t>
  </si>
  <si>
    <t>1315,79</t>
  </si>
  <si>
    <t>15598/1 С6.1</t>
  </si>
  <si>
    <t>№26Б</t>
  </si>
  <si>
    <t>501,49</t>
  </si>
  <si>
    <t>238,24</t>
  </si>
  <si>
    <t>560,31</t>
  </si>
  <si>
    <t>256,47</t>
  </si>
  <si>
    <t>11008/0 С1</t>
  </si>
  <si>
    <t>№27</t>
  </si>
  <si>
    <t>1230,03</t>
  </si>
  <si>
    <t>718,39</t>
  </si>
  <si>
    <t>1297,75</t>
  </si>
  <si>
    <t>745,02</t>
  </si>
  <si>
    <t>10997/0 С1</t>
  </si>
  <si>
    <t>№28</t>
  </si>
  <si>
    <t>387,05</t>
  </si>
  <si>
    <t>489,85</t>
  </si>
  <si>
    <t>404,09</t>
  </si>
  <si>
    <t>499,94</t>
  </si>
  <si>
    <t>11001/0 С1</t>
  </si>
  <si>
    <t>№29</t>
  </si>
  <si>
    <t>116,49</t>
  </si>
  <si>
    <t>72,71</t>
  </si>
  <si>
    <t>132,10</t>
  </si>
  <si>
    <t>74,74</t>
  </si>
  <si>
    <t>10922/0 С1</t>
  </si>
  <si>
    <t>№30</t>
  </si>
  <si>
    <t>4300,47</t>
  </si>
  <si>
    <t>3172,09</t>
  </si>
  <si>
    <t>4432,12</t>
  </si>
  <si>
    <t>3230,87</t>
  </si>
  <si>
    <t>11037/0 С1</t>
  </si>
  <si>
    <t>№31А</t>
  </si>
  <si>
    <t>704,64</t>
  </si>
  <si>
    <t>331,31</t>
  </si>
  <si>
    <t>788,85</t>
  </si>
  <si>
    <t>370,88</t>
  </si>
  <si>
    <t>10914/0 С1</t>
  </si>
  <si>
    <t>№31Б</t>
  </si>
  <si>
    <t>2726,46</t>
  </si>
  <si>
    <t>1257,12</t>
  </si>
  <si>
    <t>2802,05</t>
  </si>
  <si>
    <t>1270,21</t>
  </si>
  <si>
    <t>10924/0 С1</t>
  </si>
  <si>
    <t>№32</t>
  </si>
  <si>
    <t>5120,80</t>
  </si>
  <si>
    <t>3020,43</t>
  </si>
  <si>
    <t>5385,38</t>
  </si>
  <si>
    <t>3087,03</t>
  </si>
  <si>
    <t>24067/0 С1</t>
  </si>
  <si>
    <t>№33</t>
  </si>
  <si>
    <t>6171,72</t>
  </si>
  <si>
    <t>4257,59</t>
  </si>
  <si>
    <t>6272,22</t>
  </si>
  <si>
    <t>4285,76</t>
  </si>
  <si>
    <t>10911/0 С1</t>
  </si>
  <si>
    <t>№34</t>
  </si>
  <si>
    <t>48536,35</t>
  </si>
  <si>
    <t>33126,01</t>
  </si>
  <si>
    <t>48951,36</t>
  </si>
  <si>
    <t>33242,09</t>
  </si>
  <si>
    <t>11005/0 С1</t>
  </si>
  <si>
    <t>№35</t>
  </si>
  <si>
    <t>2499,12</t>
  </si>
  <si>
    <t>2937,07</t>
  </si>
  <si>
    <t>2576,38</t>
  </si>
  <si>
    <t>3020,04</t>
  </si>
  <si>
    <t>29133/0 С1</t>
  </si>
  <si>
    <t>№36</t>
  </si>
  <si>
    <t>204,96</t>
  </si>
  <si>
    <t>95,11</t>
  </si>
  <si>
    <t>210,49</t>
  </si>
  <si>
    <t>96,71</t>
  </si>
  <si>
    <t>10909/0 С1</t>
  </si>
  <si>
    <t>№37</t>
  </si>
  <si>
    <t>51096,87</t>
  </si>
  <si>
    <t>28111,82</t>
  </si>
  <si>
    <t>51639,75</t>
  </si>
  <si>
    <t>28458,08</t>
  </si>
  <si>
    <t>11002/0 С1</t>
  </si>
  <si>
    <t>№39</t>
  </si>
  <si>
    <t>2015,65</t>
  </si>
  <si>
    <t>892,25</t>
  </si>
  <si>
    <t>2124,53</t>
  </si>
  <si>
    <t>909,06</t>
  </si>
  <si>
    <t>10912/0 С1</t>
  </si>
  <si>
    <t>№40</t>
  </si>
  <si>
    <t>616,48</t>
  </si>
  <si>
    <t>293,07</t>
  </si>
  <si>
    <t>623,22</t>
  </si>
  <si>
    <t>294,98</t>
  </si>
  <si>
    <t>11206/1 С6.1</t>
  </si>
  <si>
    <t>№41</t>
  </si>
  <si>
    <t>86,81</t>
  </si>
  <si>
    <t>67,44</t>
  </si>
  <si>
    <t>87,35</t>
  </si>
  <si>
    <t>67,73</t>
  </si>
  <si>
    <t>346357/0 С1</t>
  </si>
  <si>
    <t>№42</t>
  </si>
  <si>
    <t>2744,64</t>
  </si>
  <si>
    <t>1072,16</t>
  </si>
  <si>
    <t>2894,55</t>
  </si>
  <si>
    <t>1126,62</t>
  </si>
  <si>
    <t>11112/0 С1</t>
  </si>
  <si>
    <t>№43</t>
  </si>
  <si>
    <t>11298,80</t>
  </si>
  <si>
    <t>7261,89</t>
  </si>
  <si>
    <t>11516,98</t>
  </si>
  <si>
    <t>7323,74</t>
  </si>
  <si>
    <t>10929/0 С1</t>
  </si>
  <si>
    <t>№44</t>
  </si>
  <si>
    <t>10242,37</t>
  </si>
  <si>
    <t>3894,89</t>
  </si>
  <si>
    <t>10269,13</t>
  </si>
  <si>
    <t>3902,19</t>
  </si>
  <si>
    <t>10904/0 С1</t>
  </si>
  <si>
    <t>№45</t>
  </si>
  <si>
    <t>638,59</t>
  </si>
  <si>
    <t>143,76</t>
  </si>
  <si>
    <t>686,16</t>
  </si>
  <si>
    <t>155,69</t>
  </si>
  <si>
    <t>10889/0 С1</t>
  </si>
  <si>
    <t>№46</t>
  </si>
  <si>
    <t>5468,97</t>
  </si>
  <si>
    <t>2119,93</t>
  </si>
  <si>
    <t>5660,58</t>
  </si>
  <si>
    <t>2165,90</t>
  </si>
  <si>
    <t>10926/0 С1</t>
  </si>
  <si>
    <t>№47</t>
  </si>
  <si>
    <t>4614,97</t>
  </si>
  <si>
    <t>2627,85</t>
  </si>
  <si>
    <t>4846,68</t>
  </si>
  <si>
    <t>2662,97</t>
  </si>
  <si>
    <t>11059/0 С1</t>
  </si>
  <si>
    <t>№48</t>
  </si>
  <si>
    <t>1585,57</t>
  </si>
  <si>
    <t>1029,51</t>
  </si>
  <si>
    <t>1739,37</t>
  </si>
  <si>
    <t>1079,84</t>
  </si>
  <si>
    <t>27550/0 С1</t>
  </si>
  <si>
    <t>№49</t>
  </si>
  <si>
    <t>3014,74</t>
  </si>
  <si>
    <t>1651,96</t>
  </si>
  <si>
    <t>3132,82</t>
  </si>
  <si>
    <t>1697,80</t>
  </si>
  <si>
    <t>27551/0 С1</t>
  </si>
  <si>
    <t>№50</t>
  </si>
  <si>
    <t>2560,67</t>
  </si>
  <si>
    <t>961,92</t>
  </si>
  <si>
    <t>2732,47</t>
  </si>
  <si>
    <t>1005,52</t>
  </si>
  <si>
    <t>10897/0 С1</t>
  </si>
  <si>
    <t>№51А</t>
  </si>
  <si>
    <t>310,64</t>
  </si>
  <si>
    <t>92,37</t>
  </si>
  <si>
    <t>371,72</t>
  </si>
  <si>
    <t>112,02</t>
  </si>
  <si>
    <t>11107/0 С1</t>
  </si>
  <si>
    <t>№51Б</t>
  </si>
  <si>
    <t>1001,46</t>
  </si>
  <si>
    <t>173,18</t>
  </si>
  <si>
    <t>1119,47</t>
  </si>
  <si>
    <t>197,00</t>
  </si>
  <si>
    <t>10923/0 С1</t>
  </si>
  <si>
    <t>№52</t>
  </si>
  <si>
    <t>399,24</t>
  </si>
  <si>
    <t>199,53</t>
  </si>
  <si>
    <t>11054/0 С1</t>
  </si>
  <si>
    <t>№53</t>
  </si>
  <si>
    <t>1172,24</t>
  </si>
  <si>
    <t>879,81</t>
  </si>
  <si>
    <t>1226,20</t>
  </si>
  <si>
    <t>901,44</t>
  </si>
  <si>
    <t>346364/0 С1</t>
  </si>
  <si>
    <t>№54</t>
  </si>
  <si>
    <t>571,28</t>
  </si>
  <si>
    <t>35,15</t>
  </si>
  <si>
    <t>585,43</t>
  </si>
  <si>
    <t>35,55</t>
  </si>
  <si>
    <t>10887/0 С1</t>
  </si>
  <si>
    <t>№55</t>
  </si>
  <si>
    <t>274,32</t>
  </si>
  <si>
    <t>202,44</t>
  </si>
  <si>
    <t>295,23</t>
  </si>
  <si>
    <t>208,03</t>
  </si>
  <si>
    <t>15909/0 С1</t>
  </si>
  <si>
    <t>№55Б</t>
  </si>
  <si>
    <t>2373,94</t>
  </si>
  <si>
    <t>1995,46</t>
  </si>
  <si>
    <t>2441,19</t>
  </si>
  <si>
    <t>2025,53</t>
  </si>
  <si>
    <t>340476/0 С1</t>
  </si>
  <si>
    <t>№56А</t>
  </si>
  <si>
    <t>273,51</t>
  </si>
  <si>
    <t>64,61</t>
  </si>
  <si>
    <t>286,09</t>
  </si>
  <si>
    <t>66,56</t>
  </si>
  <si>
    <t>19098/0 С1</t>
  </si>
  <si>
    <t>№56Б</t>
  </si>
  <si>
    <t>769,48</t>
  </si>
  <si>
    <t>174,06</t>
  </si>
  <si>
    <t>820,59</t>
  </si>
  <si>
    <t>196,99</t>
  </si>
  <si>
    <t>11052/0 С1</t>
  </si>
  <si>
    <t>№57А</t>
  </si>
  <si>
    <t>893,22</t>
  </si>
  <si>
    <t>385,16</t>
  </si>
  <si>
    <t>894,68</t>
  </si>
  <si>
    <t>385,53</t>
  </si>
  <si>
    <t>342060/0 С1</t>
  </si>
  <si>
    <t>№57Б</t>
  </si>
  <si>
    <t>140,47</t>
  </si>
  <si>
    <t>36,41</t>
  </si>
  <si>
    <t>141,10</t>
  </si>
  <si>
    <t>36,74</t>
  </si>
  <si>
    <t>10937/1 С6.1</t>
  </si>
  <si>
    <t>№58</t>
  </si>
  <si>
    <t>307,92</t>
  </si>
  <si>
    <t>102,07</t>
  </si>
  <si>
    <t>324,66</t>
  </si>
  <si>
    <t>105,45</t>
  </si>
  <si>
    <t>11023/0 С1</t>
  </si>
  <si>
    <t>№59</t>
  </si>
  <si>
    <t>299,55</t>
  </si>
  <si>
    <t>123,41</t>
  </si>
  <si>
    <t>303,74</t>
  </si>
  <si>
    <t>124,32</t>
  </si>
  <si>
    <t>10910/0 С1</t>
  </si>
  <si>
    <t>№60А</t>
  </si>
  <si>
    <t>1674,61</t>
  </si>
  <si>
    <t>680,63</t>
  </si>
  <si>
    <t>1751,52</t>
  </si>
  <si>
    <t>688,46</t>
  </si>
  <si>
    <t>11006/0 С1</t>
  </si>
  <si>
    <t>№60Б</t>
  </si>
  <si>
    <t>2152,24</t>
  </si>
  <si>
    <t>1333,37</t>
  </si>
  <si>
    <t>2224,68</t>
  </si>
  <si>
    <t>1344,63</t>
  </si>
  <si>
    <t>10975/1 С6.2</t>
  </si>
  <si>
    <t>№61</t>
  </si>
  <si>
    <t>1136,87</t>
  </si>
  <si>
    <t>713,10</t>
  </si>
  <si>
    <t>1181,11</t>
  </si>
  <si>
    <t>731,27</t>
  </si>
  <si>
    <t>10975/2 С6.2</t>
  </si>
  <si>
    <t>№61А</t>
  </si>
  <si>
    <t>1018,51</t>
  </si>
  <si>
    <t>1504,25</t>
  </si>
  <si>
    <t>1022,55</t>
  </si>
  <si>
    <t>1506,57</t>
  </si>
  <si>
    <t>10945/1 С6.1</t>
  </si>
  <si>
    <t>№62</t>
  </si>
  <si>
    <t>10498,02</t>
  </si>
  <si>
    <t>6285,36</t>
  </si>
  <si>
    <t>10717,54</t>
  </si>
  <si>
    <t>6374,72</t>
  </si>
  <si>
    <t>10948/1 С6.1</t>
  </si>
  <si>
    <t>№62А</t>
  </si>
  <si>
    <t>1912,46</t>
  </si>
  <si>
    <t>675,52</t>
  </si>
  <si>
    <t>1915,84</t>
  </si>
  <si>
    <t>675,96</t>
  </si>
  <si>
    <t>11205/1 С6.1</t>
  </si>
  <si>
    <t>№63</t>
  </si>
  <si>
    <t>168,60</t>
  </si>
  <si>
    <t>162,28</t>
  </si>
  <si>
    <t>169,55</t>
  </si>
  <si>
    <t>162,65</t>
  </si>
  <si>
    <t>10899/0 С1</t>
  </si>
  <si>
    <t>№64</t>
  </si>
  <si>
    <t>8664,40</t>
  </si>
  <si>
    <t>4585,63</t>
  </si>
  <si>
    <t>8782,28</t>
  </si>
  <si>
    <t>4633,03</t>
  </si>
  <si>
    <t>10913/0 С1</t>
  </si>
  <si>
    <t>№65</t>
  </si>
  <si>
    <t>1903,92</t>
  </si>
  <si>
    <t>1066,59</t>
  </si>
  <si>
    <t>1969,00</t>
  </si>
  <si>
    <t>1093,69</t>
  </si>
  <si>
    <t>345575/0 С1</t>
  </si>
  <si>
    <t>№66</t>
  </si>
  <si>
    <t>1787,18</t>
  </si>
  <si>
    <t>562,25</t>
  </si>
  <si>
    <t>1939,54</t>
  </si>
  <si>
    <t>592,84</t>
  </si>
  <si>
    <t>15593/1 С6.1</t>
  </si>
  <si>
    <t>№67</t>
  </si>
  <si>
    <t>48,54</t>
  </si>
  <si>
    <t>20,33</t>
  </si>
  <si>
    <t>49,87</t>
  </si>
  <si>
    <t>20,37</t>
  </si>
  <si>
    <t>10896/0 С1</t>
  </si>
  <si>
    <t>№68</t>
  </si>
  <si>
    <t>789,01</t>
  </si>
  <si>
    <t>515,18</t>
  </si>
  <si>
    <t>836,89</t>
  </si>
  <si>
    <t>543,07</t>
  </si>
  <si>
    <t>10999/0 С1</t>
  </si>
  <si>
    <t>№69</t>
  </si>
  <si>
    <t>1477,78</t>
  </si>
  <si>
    <t>708,81</t>
  </si>
  <si>
    <t>1549,01</t>
  </si>
  <si>
    <t>757,23</t>
  </si>
  <si>
    <t>28933/0 С1</t>
  </si>
  <si>
    <t>№70</t>
  </si>
  <si>
    <t>2386,37</t>
  </si>
  <si>
    <t>1149,58</t>
  </si>
  <si>
    <t>2598,90</t>
  </si>
  <si>
    <t>1196,21</t>
  </si>
  <si>
    <t>11053/0 С1</t>
  </si>
  <si>
    <t>№71</t>
  </si>
  <si>
    <t>2488,14</t>
  </si>
  <si>
    <t>2526,66</t>
  </si>
  <si>
    <t>2505,24</t>
  </si>
  <si>
    <t>2531,98</t>
  </si>
  <si>
    <t>11024/0 С1</t>
  </si>
  <si>
    <t>№72</t>
  </si>
  <si>
    <t>807,31</t>
  </si>
  <si>
    <t>1014,18</t>
  </si>
  <si>
    <t>807,85</t>
  </si>
  <si>
    <t>1014,47</t>
  </si>
  <si>
    <t>10927/0 С1</t>
  </si>
  <si>
    <t>№73</t>
  </si>
  <si>
    <t>0,00</t>
  </si>
  <si>
    <t>0,01</t>
  </si>
  <si>
    <t>11021/0 С1</t>
  </si>
  <si>
    <t>№74</t>
  </si>
  <si>
    <t>5150,15</t>
  </si>
  <si>
    <t>2125,08</t>
  </si>
  <si>
    <t>5185,83</t>
  </si>
  <si>
    <t>2134,02</t>
  </si>
  <si>
    <t>11009/0 С1</t>
  </si>
  <si>
    <t>№75</t>
  </si>
  <si>
    <t>2046,61</t>
  </si>
  <si>
    <t>725,69</t>
  </si>
  <si>
    <t>2129,83</t>
  </si>
  <si>
    <t>752,88</t>
  </si>
  <si>
    <t>10892/0 С1</t>
  </si>
  <si>
    <t>№76</t>
  </si>
  <si>
    <t>12077,62</t>
  </si>
  <si>
    <t>8545,37</t>
  </si>
  <si>
    <t>12340,09</t>
  </si>
  <si>
    <t>8666,45</t>
  </si>
  <si>
    <t>10893/0 С1</t>
  </si>
  <si>
    <t>№77</t>
  </si>
  <si>
    <t>107,25</t>
  </si>
  <si>
    <t>39,72</t>
  </si>
  <si>
    <t>107,83</t>
  </si>
  <si>
    <t>10925/0 С1</t>
  </si>
  <si>
    <t>№78</t>
  </si>
  <si>
    <t>523,28</t>
  </si>
  <si>
    <t>588,73</t>
  </si>
  <si>
    <t>548,96</t>
  </si>
  <si>
    <t>612,50</t>
  </si>
  <si>
    <t>10480/0 С1</t>
  </si>
  <si>
    <t>№79</t>
  </si>
  <si>
    <t>422,29</t>
  </si>
  <si>
    <t>168,45</t>
  </si>
  <si>
    <t>466,16</t>
  </si>
  <si>
    <t>187,32</t>
  </si>
  <si>
    <t>11056/0 С1</t>
  </si>
  <si>
    <t>№80</t>
  </si>
  <si>
    <t>1744,62</t>
  </si>
  <si>
    <t>692,58</t>
  </si>
  <si>
    <t>1822,16</t>
  </si>
  <si>
    <t>710,05</t>
  </si>
  <si>
    <t>11106/0 С1</t>
  </si>
  <si>
    <t>№81</t>
  </si>
  <si>
    <t>8111,20</t>
  </si>
  <si>
    <t>5109,05</t>
  </si>
  <si>
    <t>8295,06</t>
  </si>
  <si>
    <t>5163,20</t>
  </si>
  <si>
    <t>11007/0 С1</t>
  </si>
  <si>
    <t>№82</t>
  </si>
  <si>
    <t>4105,64</t>
  </si>
  <si>
    <t>2247,63</t>
  </si>
  <si>
    <t>4285,57</t>
  </si>
  <si>
    <t>2282,92</t>
  </si>
  <si>
    <t>29845/0 С1</t>
  </si>
  <si>
    <t>№83</t>
  </si>
  <si>
    <t>346587/0 С1</t>
  </si>
  <si>
    <t>Освещение</t>
  </si>
  <si>
    <t>5180,10</t>
  </si>
  <si>
    <t>9167,06</t>
  </si>
  <si>
    <t>5215,24</t>
  </si>
  <si>
    <t>9309,45</t>
  </si>
  <si>
    <t>Итого, потребление:</t>
  </si>
  <si>
    <t>Ввод:</t>
  </si>
  <si>
    <t>25639/0 С1</t>
  </si>
  <si>
    <t>366003,36</t>
  </si>
  <si>
    <t>177689,64</t>
  </si>
  <si>
    <t>376199,28</t>
  </si>
  <si>
    <t>181169,40</t>
  </si>
  <si>
    <t>Коэф-т трансформации:</t>
  </si>
  <si>
    <t>Дневной тариф (руб за 1кВт/ч):</t>
  </si>
  <si>
    <t>Небаланс</t>
  </si>
  <si>
    <t>Итоговый</t>
  </si>
  <si>
    <t>Ночной тариф (руб за 1кВт/ч):</t>
  </si>
  <si>
    <t xml:space="preserve">небаланс  (руб)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</si>
</sst>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&quot;р.&quot;;[Red]\-#,##0.00&quot;р.&quot;"/>
    <numFmt numFmtId="44" formatCode="_-* #,##0.00&quot;р.&quot;_-;\-* #,##0.00&quot;р.&quot;_-;_-* &quot;-&quot;??&quot;р.&quot;_-;_-@_-"/>
    <numFmt numFmtId="164" formatCode="0.00_ ;[Red]\-0.00\ "/>
    <numFmt numFmtId="165" formatCode="0.0%"/>
  </numFmts>
  <fonts count="5" x14ac:knownFonts="1">
    <font>
      <sz val="10"/>
      <name val="Arial Cyr"/>
      <charset val="204"/>
    </font>
    <font>
      <sz val="10"/>
      <name val="Arial Cyr"/>
      <charset val="204"/>
    </font>
    <font>
      <sz val="12"/>
      <name val="Arial Cyr"/>
      <charset val="204"/>
    </font>
    <font>
      <b/>
      <sz val="12"/>
      <name val="Arial Cyr"/>
      <charset val="204"/>
    </font>
    <font>
      <b/>
      <sz val="12"/>
      <color indexed="10"/>
      <name val="Arial Cyr"/>
      <charset val="204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 applyFill="0"/>
    <xf numFmtId="0" fontId="1" fillId="0" borderId="0" applyFill="0"/>
  </cellStyleXfs>
  <cellXfs count="75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/>
    <xf numFmtId="0" fontId="3" fillId="0" borderId="0" xfId="0" applyNumberFormat="1" applyFont="1"/>
    <xf numFmtId="0" fontId="4" fillId="0" borderId="0" xfId="0" applyFont="1" applyAlignment="1">
      <alignment horizontal="center"/>
    </xf>
    <xf numFmtId="49" fontId="2" fillId="0" borderId="0" xfId="0" applyNumberFormat="1" applyFont="1"/>
    <xf numFmtId="1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44" fontId="3" fillId="0" borderId="27" xfId="0" applyNumberFormat="1" applyFont="1" applyBorder="1" applyAlignment="1">
      <alignment horizontal="center"/>
    </xf>
    <xf numFmtId="44" fontId="3" fillId="0" borderId="28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49" fontId="3" fillId="0" borderId="2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2" fillId="0" borderId="12" xfId="0" applyFont="1" applyBorder="1"/>
    <xf numFmtId="0" fontId="3" fillId="0" borderId="13" xfId="0" applyFont="1" applyBorder="1" applyAlignment="1">
      <alignment vertical="center"/>
    </xf>
    <xf numFmtId="0" fontId="2" fillId="0" borderId="6" xfId="0" applyFont="1" applyBorder="1" applyAlignment="1">
      <alignment horizontal="center"/>
    </xf>
    <xf numFmtId="0" fontId="2" fillId="0" borderId="14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164" fontId="2" fillId="0" borderId="6" xfId="0" applyNumberFormat="1" applyFont="1" applyBorder="1" applyAlignment="1">
      <alignment horizontal="left"/>
    </xf>
    <xf numFmtId="164" fontId="2" fillId="0" borderId="4" xfId="0" applyNumberFormat="1" applyFont="1" applyBorder="1" applyAlignment="1">
      <alignment horizontal="left"/>
    </xf>
    <xf numFmtId="8" fontId="2" fillId="0" borderId="6" xfId="0" applyNumberFormat="1" applyFont="1" applyBorder="1"/>
    <xf numFmtId="8" fontId="2" fillId="0" borderId="4" xfId="0" applyNumberFormat="1" applyFont="1" applyBorder="1"/>
    <xf numFmtId="44" fontId="4" fillId="0" borderId="4" xfId="0" applyNumberFormat="1" applyFont="1" applyBorder="1"/>
    <xf numFmtId="0" fontId="3" fillId="0" borderId="15" xfId="0" applyFont="1" applyBorder="1" applyAlignment="1">
      <alignment vertical="center"/>
    </xf>
    <xf numFmtId="0" fontId="2" fillId="0" borderId="16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164" fontId="2" fillId="0" borderId="16" xfId="0" applyNumberFormat="1" applyFont="1" applyBorder="1" applyAlignment="1">
      <alignment horizontal="left"/>
    </xf>
    <xf numFmtId="164" fontId="2" fillId="0" borderId="14" xfId="0" applyNumberFormat="1" applyFont="1" applyBorder="1" applyAlignment="1">
      <alignment horizontal="left"/>
    </xf>
    <xf numFmtId="8" fontId="2" fillId="0" borderId="16" xfId="0" applyNumberFormat="1" applyFont="1" applyBorder="1"/>
    <xf numFmtId="8" fontId="2" fillId="0" borderId="14" xfId="0" applyNumberFormat="1" applyFont="1" applyBorder="1"/>
    <xf numFmtId="44" fontId="4" fillId="0" borderId="14" xfId="0" applyNumberFormat="1" applyFont="1" applyBorder="1"/>
    <xf numFmtId="0" fontId="3" fillId="0" borderId="16" xfId="0" applyFont="1" applyBorder="1" applyAlignment="1">
      <alignment vertical="center"/>
    </xf>
    <xf numFmtId="0" fontId="3" fillId="0" borderId="16" xfId="1" applyFont="1" applyFill="1" applyBorder="1" applyAlignment="1">
      <alignment vertical="center"/>
    </xf>
    <xf numFmtId="0" fontId="3" fillId="0" borderId="16" xfId="0" applyFont="1" applyBorder="1"/>
    <xf numFmtId="0" fontId="3" fillId="0" borderId="16" xfId="1" applyFont="1" applyFill="1" applyBorder="1"/>
    <xf numFmtId="0" fontId="3" fillId="0" borderId="16" xfId="0" applyNumberFormat="1" applyFont="1" applyBorder="1" applyAlignment="1">
      <alignment vertic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164" fontId="2" fillId="0" borderId="19" xfId="0" applyNumberFormat="1" applyFont="1" applyBorder="1" applyAlignment="1">
      <alignment horizontal="left"/>
    </xf>
    <xf numFmtId="8" fontId="4" fillId="0" borderId="4" xfId="0" applyNumberFormat="1" applyFont="1" applyBorder="1"/>
    <xf numFmtId="164" fontId="2" fillId="0" borderId="17" xfId="0" applyNumberFormat="1" applyFont="1" applyBorder="1" applyAlignment="1">
      <alignment horizontal="left"/>
    </xf>
    <xf numFmtId="164" fontId="2" fillId="0" borderId="20" xfId="0" applyNumberFormat="1" applyFont="1" applyBorder="1" applyAlignment="1">
      <alignment horizontal="left"/>
    </xf>
    <xf numFmtId="164" fontId="2" fillId="0" borderId="8" xfId="0" applyNumberFormat="1" applyFont="1" applyBorder="1" applyAlignment="1">
      <alignment horizontal="left"/>
    </xf>
    <xf numFmtId="8" fontId="2" fillId="0" borderId="20" xfId="0" applyNumberFormat="1" applyFont="1" applyBorder="1"/>
    <xf numFmtId="8" fontId="2" fillId="0" borderId="8" xfId="0" applyNumberFormat="1" applyFont="1" applyBorder="1"/>
    <xf numFmtId="44" fontId="4" fillId="0" borderId="8" xfId="0" applyNumberFormat="1" applyFont="1" applyBorder="1"/>
    <xf numFmtId="0" fontId="3" fillId="0" borderId="0" xfId="0" applyFont="1" applyAlignment="1">
      <alignment horizontal="right"/>
    </xf>
    <xf numFmtId="0" fontId="3" fillId="0" borderId="25" xfId="0" applyFont="1" applyBorder="1" applyAlignment="1">
      <alignment horizontal="right"/>
    </xf>
    <xf numFmtId="8" fontId="4" fillId="0" borderId="21" xfId="0" applyNumberFormat="1" applyFont="1" applyBorder="1" applyAlignment="1">
      <alignment horizontal="right"/>
    </xf>
    <xf numFmtId="0" fontId="3" fillId="0" borderId="29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44" fontId="3" fillId="0" borderId="2" xfId="0" applyNumberFormat="1" applyFont="1" applyBorder="1"/>
    <xf numFmtId="8" fontId="4" fillId="0" borderId="22" xfId="0" applyNumberFormat="1" applyFont="1" applyBorder="1" applyAlignment="1">
      <alignment horizontal="right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44" fontId="3" fillId="0" borderId="8" xfId="0" applyNumberFormat="1" applyFont="1" applyBorder="1"/>
    <xf numFmtId="165" fontId="2" fillId="0" borderId="0" xfId="0" applyNumberFormat="1" applyFont="1"/>
    <xf numFmtId="4" fontId="4" fillId="0" borderId="7" xfId="0" applyNumberFormat="1" applyFont="1" applyBorder="1" applyAlignment="1">
      <alignment horizontal="center"/>
    </xf>
    <xf numFmtId="4" fontId="4" fillId="0" borderId="8" xfId="0" applyNumberFormat="1" applyFont="1" applyBorder="1" applyAlignment="1">
      <alignment horizontal="center"/>
    </xf>
    <xf numFmtId="8" fontId="4" fillId="0" borderId="8" xfId="0" applyNumberFormat="1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0"/>
  <sheetViews>
    <sheetView tabSelected="1" zoomScale="75" workbookViewId="0">
      <pane xSplit="4" ySplit="10" topLeftCell="E94" activePane="bottomRight" state="frozen"/>
      <selection pane="topRight" activeCell="D1" sqref="D1"/>
      <selection pane="bottomLeft" activeCell="A11" sqref="A11"/>
      <selection pane="bottomRight" activeCell="K112" sqref="K104:M112"/>
    </sheetView>
  </sheetViews>
  <sheetFormatPr defaultColWidth="20.85546875" defaultRowHeight="15" x14ac:dyDescent="0.2"/>
  <cols>
    <col min="1" max="1" width="0.140625" style="1" hidden="1" customWidth="1"/>
    <col min="2" max="2" width="11.140625" style="1" hidden="1" customWidth="1"/>
    <col min="3" max="3" width="16.140625" style="1" hidden="1" customWidth="1"/>
    <col min="4" max="4" width="10.42578125" style="6" customWidth="1"/>
    <col min="5" max="5" width="17.7109375" style="1" customWidth="1"/>
    <col min="6" max="6" width="16.7109375" style="1" customWidth="1"/>
    <col min="7" max="7" width="15.42578125" style="1" customWidth="1"/>
    <col min="8" max="8" width="17" style="1" customWidth="1"/>
    <col min="9" max="9" width="15.140625" style="1" customWidth="1"/>
    <col min="10" max="10" width="13.140625" style="1" customWidth="1"/>
    <col min="11" max="11" width="15.85546875" style="1" customWidth="1"/>
    <col min="12" max="12" width="15.42578125" style="1" customWidth="1"/>
    <col min="13" max="13" width="17.42578125" style="1" customWidth="1"/>
    <col min="14" max="16384" width="20.85546875" style="1"/>
  </cols>
  <sheetData>
    <row r="2" spans="1:13" ht="15.75" x14ac:dyDescent="0.25">
      <c r="B2" s="2" t="s">
        <v>0</v>
      </c>
      <c r="C2" s="2"/>
      <c r="D2" s="2"/>
      <c r="E2" s="2"/>
      <c r="F2" s="2"/>
      <c r="G2" s="2"/>
      <c r="H2" s="2"/>
      <c r="I2" s="2"/>
    </row>
    <row r="4" spans="1:13" ht="15.75" x14ac:dyDescent="0.25">
      <c r="B4" s="3" t="s">
        <v>1</v>
      </c>
      <c r="C4" s="3"/>
      <c r="D4" s="4"/>
      <c r="E4" s="2" t="s">
        <v>2</v>
      </c>
      <c r="F4" s="2"/>
    </row>
    <row r="6" spans="1:13" s="3" customFormat="1" ht="15.75" x14ac:dyDescent="0.25">
      <c r="B6" s="2" t="s">
        <v>3</v>
      </c>
      <c r="C6" s="2"/>
      <c r="D6" s="2"/>
      <c r="E6" s="2"/>
      <c r="F6" s="5" t="s">
        <v>4</v>
      </c>
    </row>
    <row r="7" spans="1:13" ht="15.75" x14ac:dyDescent="0.25">
      <c r="E7" s="7"/>
      <c r="F7" s="8"/>
      <c r="G7" s="7"/>
      <c r="H7" s="8"/>
    </row>
    <row r="8" spans="1:13" ht="15.75" thickBot="1" x14ac:dyDescent="0.25"/>
    <row r="9" spans="1:13" s="3" customFormat="1" ht="15.75" x14ac:dyDescent="0.25">
      <c r="A9" s="9" t="s">
        <v>5</v>
      </c>
      <c r="B9" s="10" t="s">
        <v>6</v>
      </c>
      <c r="C9" s="10" t="s">
        <v>7</v>
      </c>
      <c r="D9" s="11" t="s">
        <v>8</v>
      </c>
      <c r="E9" s="12" t="s">
        <v>9</v>
      </c>
      <c r="F9" s="13" t="s">
        <v>10</v>
      </c>
      <c r="G9" s="14" t="s">
        <v>9</v>
      </c>
      <c r="H9" s="13" t="s">
        <v>11</v>
      </c>
      <c r="I9" s="15" t="s">
        <v>12</v>
      </c>
      <c r="J9" s="16" t="s">
        <v>12</v>
      </c>
      <c r="K9" s="17" t="s">
        <v>13</v>
      </c>
      <c r="L9" s="18"/>
      <c r="M9" s="19" t="s">
        <v>14</v>
      </c>
    </row>
    <row r="10" spans="1:13" ht="16.5" thickBot="1" x14ac:dyDescent="0.3">
      <c r="A10" s="20" t="s">
        <v>15</v>
      </c>
      <c r="B10" s="21"/>
      <c r="C10" s="22"/>
      <c r="D10" s="23"/>
      <c r="E10" s="24" t="s">
        <v>16</v>
      </c>
      <c r="F10" s="22" t="s">
        <v>17</v>
      </c>
      <c r="G10" s="25" t="s">
        <v>16</v>
      </c>
      <c r="H10" s="22" t="s">
        <v>17</v>
      </c>
      <c r="I10" s="24" t="s">
        <v>18</v>
      </c>
      <c r="J10" s="22" t="s">
        <v>19</v>
      </c>
      <c r="K10" s="24" t="s">
        <v>20</v>
      </c>
      <c r="L10" s="22" t="s">
        <v>21</v>
      </c>
      <c r="M10" s="26" t="s">
        <v>22</v>
      </c>
    </row>
    <row r="11" spans="1:13" ht="15.75" customHeight="1" x14ac:dyDescent="0.25">
      <c r="A11" s="27">
        <v>1</v>
      </c>
      <c r="B11" s="28"/>
      <c r="C11" s="29" t="s">
        <v>23</v>
      </c>
      <c r="D11" s="30" t="s">
        <v>24</v>
      </c>
      <c r="E11" s="29" t="s">
        <v>25</v>
      </c>
      <c r="F11" s="31" t="s">
        <v>26</v>
      </c>
      <c r="G11" s="29" t="s">
        <v>27</v>
      </c>
      <c r="H11" s="31" t="s">
        <v>28</v>
      </c>
      <c r="I11" s="32">
        <f t="shared" ref="I11:I42" si="0">G11-E11</f>
        <v>310.71000000000004</v>
      </c>
      <c r="J11" s="33">
        <f t="shared" ref="J11:J42" si="1">H11-F11</f>
        <v>102.11999999999989</v>
      </c>
      <c r="K11" s="34">
        <f>I11*F108</f>
        <v>1718.2263000000003</v>
      </c>
      <c r="L11" s="35">
        <f>J11*F109</f>
        <v>199.13399999999979</v>
      </c>
      <c r="M11" s="36">
        <f t="shared" ref="M11:M42" si="2">K11+L11</f>
        <v>1917.3603000000001</v>
      </c>
    </row>
    <row r="12" spans="1:13" ht="15.75" customHeight="1" x14ac:dyDescent="0.25">
      <c r="A12" s="27">
        <v>2</v>
      </c>
      <c r="B12" s="37"/>
      <c r="C12" s="38" t="s">
        <v>29</v>
      </c>
      <c r="D12" s="30" t="s">
        <v>30</v>
      </c>
      <c r="E12" s="38" t="s">
        <v>31</v>
      </c>
      <c r="F12" s="39" t="s">
        <v>32</v>
      </c>
      <c r="G12" s="38" t="s">
        <v>33</v>
      </c>
      <c r="H12" s="39" t="s">
        <v>34</v>
      </c>
      <c r="I12" s="40">
        <f t="shared" si="0"/>
        <v>143.2199999999998</v>
      </c>
      <c r="J12" s="41">
        <f t="shared" si="1"/>
        <v>30.029999999999745</v>
      </c>
      <c r="K12" s="42">
        <f>I12*F108</f>
        <v>792.00659999999891</v>
      </c>
      <c r="L12" s="43">
        <f>J12*F109</f>
        <v>58.558499999999505</v>
      </c>
      <c r="M12" s="44">
        <f t="shared" si="2"/>
        <v>850.56509999999844</v>
      </c>
    </row>
    <row r="13" spans="1:13" ht="15.75" customHeight="1" x14ac:dyDescent="0.25">
      <c r="A13" s="27">
        <v>3</v>
      </c>
      <c r="B13" s="45"/>
      <c r="C13" s="38" t="s">
        <v>35</v>
      </c>
      <c r="D13" s="30" t="s">
        <v>36</v>
      </c>
      <c r="E13" s="38" t="s">
        <v>37</v>
      </c>
      <c r="F13" s="39" t="s">
        <v>38</v>
      </c>
      <c r="G13" s="38" t="s">
        <v>39</v>
      </c>
      <c r="H13" s="39" t="s">
        <v>40</v>
      </c>
      <c r="I13" s="40">
        <f t="shared" si="0"/>
        <v>19.889999999999986</v>
      </c>
      <c r="J13" s="41">
        <f t="shared" si="1"/>
        <v>5.1299999999999955</v>
      </c>
      <c r="K13" s="42">
        <f>I13*F108</f>
        <v>109.99169999999992</v>
      </c>
      <c r="L13" s="43">
        <f>J13*F109</f>
        <v>10.00349999999999</v>
      </c>
      <c r="M13" s="44">
        <f t="shared" si="2"/>
        <v>119.99519999999991</v>
      </c>
    </row>
    <row r="14" spans="1:13" ht="15.75" customHeight="1" x14ac:dyDescent="0.25">
      <c r="A14" s="27">
        <v>4</v>
      </c>
      <c r="B14" s="45"/>
      <c r="C14" s="38" t="s">
        <v>41</v>
      </c>
      <c r="D14" s="30" t="s">
        <v>42</v>
      </c>
      <c r="E14" s="38" t="s">
        <v>43</v>
      </c>
      <c r="F14" s="39" t="s">
        <v>44</v>
      </c>
      <c r="G14" s="38" t="s">
        <v>45</v>
      </c>
      <c r="H14" s="39" t="s">
        <v>46</v>
      </c>
      <c r="I14" s="40">
        <f t="shared" si="0"/>
        <v>90.109999999999673</v>
      </c>
      <c r="J14" s="41">
        <f t="shared" si="1"/>
        <v>39.510000000000218</v>
      </c>
      <c r="K14" s="42">
        <f>I14*F108</f>
        <v>498.30829999999821</v>
      </c>
      <c r="L14" s="43">
        <f>J14*F109</f>
        <v>77.044500000000426</v>
      </c>
      <c r="M14" s="44">
        <f t="shared" si="2"/>
        <v>575.35279999999864</v>
      </c>
    </row>
    <row r="15" spans="1:13" ht="15.75" customHeight="1" x14ac:dyDescent="0.25">
      <c r="A15" s="27">
        <v>5</v>
      </c>
      <c r="B15" s="45"/>
      <c r="C15" s="38" t="s">
        <v>47</v>
      </c>
      <c r="D15" s="30" t="s">
        <v>48</v>
      </c>
      <c r="E15" s="38" t="s">
        <v>49</v>
      </c>
      <c r="F15" s="39" t="s">
        <v>50</v>
      </c>
      <c r="G15" s="38" t="s">
        <v>51</v>
      </c>
      <c r="H15" s="39" t="s">
        <v>52</v>
      </c>
      <c r="I15" s="40">
        <f t="shared" si="0"/>
        <v>98.1200000000008</v>
      </c>
      <c r="J15" s="41">
        <f t="shared" si="1"/>
        <v>62.159999999999854</v>
      </c>
      <c r="K15" s="42">
        <f>I15*F108</f>
        <v>542.60360000000446</v>
      </c>
      <c r="L15" s="43">
        <f>J15*F109</f>
        <v>121.21199999999972</v>
      </c>
      <c r="M15" s="44">
        <f t="shared" si="2"/>
        <v>663.81560000000422</v>
      </c>
    </row>
    <row r="16" spans="1:13" ht="15.75" customHeight="1" x14ac:dyDescent="0.25">
      <c r="A16" s="27">
        <v>6</v>
      </c>
      <c r="B16" s="45"/>
      <c r="C16" s="38" t="s">
        <v>53</v>
      </c>
      <c r="D16" s="30" t="s">
        <v>54</v>
      </c>
      <c r="E16" s="38" t="s">
        <v>55</v>
      </c>
      <c r="F16" s="39" t="s">
        <v>56</v>
      </c>
      <c r="G16" s="38" t="s">
        <v>57</v>
      </c>
      <c r="H16" s="39" t="s">
        <v>58</v>
      </c>
      <c r="I16" s="40">
        <f t="shared" si="0"/>
        <v>66.730000000000018</v>
      </c>
      <c r="J16" s="41">
        <f t="shared" si="1"/>
        <v>25.280000000000086</v>
      </c>
      <c r="K16" s="42">
        <f>I16*F108</f>
        <v>369.01690000000013</v>
      </c>
      <c r="L16" s="43">
        <f>J16*F109</f>
        <v>49.29600000000017</v>
      </c>
      <c r="M16" s="44">
        <f t="shared" si="2"/>
        <v>418.3129000000003</v>
      </c>
    </row>
    <row r="17" spans="1:13" ht="15.75" customHeight="1" x14ac:dyDescent="0.25">
      <c r="A17" s="27">
        <v>7</v>
      </c>
      <c r="B17" s="45"/>
      <c r="C17" s="38" t="s">
        <v>59</v>
      </c>
      <c r="D17" s="30" t="s">
        <v>60</v>
      </c>
      <c r="E17" s="38" t="s">
        <v>61</v>
      </c>
      <c r="F17" s="39" t="s">
        <v>62</v>
      </c>
      <c r="G17" s="38" t="s">
        <v>63</v>
      </c>
      <c r="H17" s="39" t="s">
        <v>64</v>
      </c>
      <c r="I17" s="40">
        <f t="shared" si="0"/>
        <v>289.86999999999989</v>
      </c>
      <c r="J17" s="41">
        <f t="shared" si="1"/>
        <v>133.0600000000004</v>
      </c>
      <c r="K17" s="42">
        <f>I17*F108</f>
        <v>1602.9810999999995</v>
      </c>
      <c r="L17" s="43">
        <f>J17*F109</f>
        <v>259.46700000000078</v>
      </c>
      <c r="M17" s="44">
        <f t="shared" si="2"/>
        <v>1862.4481000000003</v>
      </c>
    </row>
    <row r="18" spans="1:13" ht="15.75" customHeight="1" x14ac:dyDescent="0.25">
      <c r="A18" s="27">
        <v>8</v>
      </c>
      <c r="B18" s="45"/>
      <c r="C18" s="38" t="s">
        <v>65</v>
      </c>
      <c r="D18" s="30" t="s">
        <v>66</v>
      </c>
      <c r="E18" s="38" t="s">
        <v>67</v>
      </c>
      <c r="F18" s="39" t="s">
        <v>68</v>
      </c>
      <c r="G18" s="38" t="s">
        <v>69</v>
      </c>
      <c r="H18" s="39" t="s">
        <v>70</v>
      </c>
      <c r="I18" s="40">
        <f t="shared" si="0"/>
        <v>3.2000000000000455</v>
      </c>
      <c r="J18" s="41">
        <f t="shared" si="1"/>
        <v>0.32999999999998408</v>
      </c>
      <c r="K18" s="42">
        <f>I18*F108</f>
        <v>17.696000000000254</v>
      </c>
      <c r="L18" s="43">
        <f>J18*F109</f>
        <v>0.64349999999996899</v>
      </c>
      <c r="M18" s="44">
        <f t="shared" si="2"/>
        <v>18.339500000000221</v>
      </c>
    </row>
    <row r="19" spans="1:13" ht="15.75" customHeight="1" x14ac:dyDescent="0.25">
      <c r="A19" s="27">
        <v>9</v>
      </c>
      <c r="B19" s="45"/>
      <c r="C19" s="38" t="s">
        <v>71</v>
      </c>
      <c r="D19" s="30" t="s">
        <v>72</v>
      </c>
      <c r="E19" s="38" t="s">
        <v>73</v>
      </c>
      <c r="F19" s="39" t="s">
        <v>74</v>
      </c>
      <c r="G19" s="38" t="s">
        <v>75</v>
      </c>
      <c r="H19" s="39" t="s">
        <v>76</v>
      </c>
      <c r="I19" s="40">
        <f t="shared" si="0"/>
        <v>57.610000000000014</v>
      </c>
      <c r="J19" s="41">
        <f t="shared" si="1"/>
        <v>12.230000000000018</v>
      </c>
      <c r="K19" s="42">
        <f>I19*F108</f>
        <v>318.58330000000007</v>
      </c>
      <c r="L19" s="43">
        <f>J19*F109</f>
        <v>23.848500000000033</v>
      </c>
      <c r="M19" s="44">
        <f t="shared" si="2"/>
        <v>342.43180000000012</v>
      </c>
    </row>
    <row r="20" spans="1:13" ht="15.75" customHeight="1" x14ac:dyDescent="0.25">
      <c r="A20" s="27">
        <v>10</v>
      </c>
      <c r="B20" s="45"/>
      <c r="C20" s="38" t="s">
        <v>77</v>
      </c>
      <c r="D20" s="30" t="s">
        <v>78</v>
      </c>
      <c r="E20" s="38" t="s">
        <v>79</v>
      </c>
      <c r="F20" s="39" t="s">
        <v>80</v>
      </c>
      <c r="G20" s="38" t="s">
        <v>81</v>
      </c>
      <c r="H20" s="39" t="s">
        <v>82</v>
      </c>
      <c r="I20" s="40">
        <f t="shared" si="0"/>
        <v>43.560000000000173</v>
      </c>
      <c r="J20" s="41">
        <f t="shared" si="1"/>
        <v>40.470000000000027</v>
      </c>
      <c r="K20" s="42">
        <f>I20*F108</f>
        <v>240.88680000000096</v>
      </c>
      <c r="L20" s="43">
        <f>J20*F109</f>
        <v>78.916500000000056</v>
      </c>
      <c r="M20" s="44">
        <f t="shared" si="2"/>
        <v>319.803300000001</v>
      </c>
    </row>
    <row r="21" spans="1:13" ht="15.75" customHeight="1" x14ac:dyDescent="0.25">
      <c r="A21" s="27">
        <v>11</v>
      </c>
      <c r="B21" s="45"/>
      <c r="C21" s="38" t="s">
        <v>83</v>
      </c>
      <c r="D21" s="30" t="s">
        <v>84</v>
      </c>
      <c r="E21" s="38" t="s">
        <v>85</v>
      </c>
      <c r="F21" s="39" t="s">
        <v>86</v>
      </c>
      <c r="G21" s="38" t="s">
        <v>87</v>
      </c>
      <c r="H21" s="39" t="s">
        <v>88</v>
      </c>
      <c r="I21" s="40">
        <f t="shared" si="0"/>
        <v>192.59000000000015</v>
      </c>
      <c r="J21" s="41">
        <f t="shared" si="1"/>
        <v>30.729999999999961</v>
      </c>
      <c r="K21" s="42">
        <f>I21*F108</f>
        <v>1065.0227000000009</v>
      </c>
      <c r="L21" s="43">
        <f>J21*F109</f>
        <v>59.923499999999926</v>
      </c>
      <c r="M21" s="44">
        <f t="shared" si="2"/>
        <v>1124.9462000000008</v>
      </c>
    </row>
    <row r="22" spans="1:13" ht="15.75" customHeight="1" x14ac:dyDescent="0.25">
      <c r="A22" s="27">
        <v>12</v>
      </c>
      <c r="B22" s="45"/>
      <c r="C22" s="38" t="s">
        <v>89</v>
      </c>
      <c r="D22" s="30" t="s">
        <v>90</v>
      </c>
      <c r="E22" s="38" t="s">
        <v>91</v>
      </c>
      <c r="F22" s="39" t="s">
        <v>92</v>
      </c>
      <c r="G22" s="38" t="s">
        <v>93</v>
      </c>
      <c r="H22" s="39" t="s">
        <v>94</v>
      </c>
      <c r="I22" s="40">
        <f t="shared" si="0"/>
        <v>65.979999999999563</v>
      </c>
      <c r="J22" s="41">
        <f t="shared" si="1"/>
        <v>35.170000000000073</v>
      </c>
      <c r="K22" s="42">
        <f>I22*F108</f>
        <v>364.8693999999976</v>
      </c>
      <c r="L22" s="43">
        <f>J22*F109</f>
        <v>68.581500000000133</v>
      </c>
      <c r="M22" s="44">
        <f t="shared" si="2"/>
        <v>433.45089999999772</v>
      </c>
    </row>
    <row r="23" spans="1:13" ht="15.75" customHeight="1" x14ac:dyDescent="0.25">
      <c r="A23" s="27">
        <v>13</v>
      </c>
      <c r="B23" s="45"/>
      <c r="C23" s="38" t="s">
        <v>95</v>
      </c>
      <c r="D23" s="30" t="s">
        <v>96</v>
      </c>
      <c r="E23" s="38" t="s">
        <v>97</v>
      </c>
      <c r="F23" s="39" t="s">
        <v>98</v>
      </c>
      <c r="G23" s="38" t="s">
        <v>99</v>
      </c>
      <c r="H23" s="39" t="s">
        <v>100</v>
      </c>
      <c r="I23" s="40">
        <f t="shared" si="0"/>
        <v>226.38000000000011</v>
      </c>
      <c r="J23" s="41">
        <f t="shared" si="1"/>
        <v>30.470000000000027</v>
      </c>
      <c r="K23" s="42">
        <f>I23*F108</f>
        <v>1251.8814000000007</v>
      </c>
      <c r="L23" s="43">
        <f>J23*F109</f>
        <v>59.416500000000049</v>
      </c>
      <c r="M23" s="44">
        <f t="shared" si="2"/>
        <v>1311.2979000000007</v>
      </c>
    </row>
    <row r="24" spans="1:13" ht="15.75" customHeight="1" x14ac:dyDescent="0.25">
      <c r="A24" s="27">
        <v>14</v>
      </c>
      <c r="B24" s="45"/>
      <c r="C24" s="38" t="s">
        <v>101</v>
      </c>
      <c r="D24" s="30" t="s">
        <v>102</v>
      </c>
      <c r="E24" s="38" t="s">
        <v>103</v>
      </c>
      <c r="F24" s="39" t="s">
        <v>104</v>
      </c>
      <c r="G24" s="38" t="s">
        <v>105</v>
      </c>
      <c r="H24" s="39" t="s">
        <v>106</v>
      </c>
      <c r="I24" s="40">
        <f t="shared" si="0"/>
        <v>247.11000000000058</v>
      </c>
      <c r="J24" s="41">
        <f t="shared" si="1"/>
        <v>51.579999999999927</v>
      </c>
      <c r="K24" s="42">
        <f>I24*F108</f>
        <v>1366.5183000000034</v>
      </c>
      <c r="L24" s="43">
        <f>J24*F109</f>
        <v>100.58099999999986</v>
      </c>
      <c r="M24" s="44">
        <f t="shared" si="2"/>
        <v>1467.0993000000033</v>
      </c>
    </row>
    <row r="25" spans="1:13" ht="15.75" customHeight="1" x14ac:dyDescent="0.25">
      <c r="A25" s="27">
        <v>15</v>
      </c>
      <c r="B25" s="45"/>
      <c r="C25" s="38" t="s">
        <v>107</v>
      </c>
      <c r="D25" s="30" t="s">
        <v>108</v>
      </c>
      <c r="E25" s="38" t="s">
        <v>109</v>
      </c>
      <c r="F25" s="39" t="s">
        <v>110</v>
      </c>
      <c r="G25" s="38" t="s">
        <v>111</v>
      </c>
      <c r="H25" s="39" t="s">
        <v>112</v>
      </c>
      <c r="I25" s="40">
        <f t="shared" si="0"/>
        <v>479.67000000000007</v>
      </c>
      <c r="J25" s="41">
        <f t="shared" si="1"/>
        <v>223.44000000000051</v>
      </c>
      <c r="K25" s="42">
        <f>I25*F108</f>
        <v>2652.5751000000005</v>
      </c>
      <c r="L25" s="43">
        <f>J25*F109</f>
        <v>435.70800000000099</v>
      </c>
      <c r="M25" s="44">
        <f t="shared" si="2"/>
        <v>3088.2831000000015</v>
      </c>
    </row>
    <row r="26" spans="1:13" ht="15.75" customHeight="1" x14ac:dyDescent="0.25">
      <c r="A26" s="27">
        <v>16</v>
      </c>
      <c r="B26" s="45"/>
      <c r="C26" s="38" t="s">
        <v>113</v>
      </c>
      <c r="D26" s="30" t="s">
        <v>114</v>
      </c>
      <c r="E26" s="38" t="s">
        <v>115</v>
      </c>
      <c r="F26" s="39" t="s">
        <v>116</v>
      </c>
      <c r="G26" s="38" t="s">
        <v>117</v>
      </c>
      <c r="H26" s="39" t="s">
        <v>118</v>
      </c>
      <c r="I26" s="40">
        <f t="shared" si="0"/>
        <v>9.6599999999998545</v>
      </c>
      <c r="J26" s="41">
        <f t="shared" si="1"/>
        <v>1.3400000000000318</v>
      </c>
      <c r="K26" s="42">
        <f>I26*F108</f>
        <v>53.419799999999199</v>
      </c>
      <c r="L26" s="43">
        <f>J26*F109</f>
        <v>2.6130000000000622</v>
      </c>
      <c r="M26" s="44">
        <f t="shared" si="2"/>
        <v>56.032799999999263</v>
      </c>
    </row>
    <row r="27" spans="1:13" ht="15.75" customHeight="1" x14ac:dyDescent="0.25">
      <c r="A27" s="27">
        <v>17</v>
      </c>
      <c r="B27" s="45"/>
      <c r="C27" s="38" t="s">
        <v>119</v>
      </c>
      <c r="D27" s="30" t="s">
        <v>120</v>
      </c>
      <c r="E27" s="38" t="s">
        <v>121</v>
      </c>
      <c r="F27" s="39" t="s">
        <v>122</v>
      </c>
      <c r="G27" s="38" t="s">
        <v>123</v>
      </c>
      <c r="H27" s="39" t="s">
        <v>124</v>
      </c>
      <c r="I27" s="40">
        <f t="shared" si="0"/>
        <v>20.430000000000064</v>
      </c>
      <c r="J27" s="41">
        <f t="shared" si="1"/>
        <v>5.8700000000000045</v>
      </c>
      <c r="K27" s="42">
        <f>I27*F108</f>
        <v>112.97790000000036</v>
      </c>
      <c r="L27" s="43">
        <f>J27*F109</f>
        <v>11.446500000000009</v>
      </c>
      <c r="M27" s="44">
        <f t="shared" si="2"/>
        <v>124.42440000000038</v>
      </c>
    </row>
    <row r="28" spans="1:13" ht="15.75" customHeight="1" x14ac:dyDescent="0.25">
      <c r="A28" s="27">
        <v>18</v>
      </c>
      <c r="B28" s="45"/>
      <c r="C28" s="38" t="s">
        <v>125</v>
      </c>
      <c r="D28" s="30" t="s">
        <v>126</v>
      </c>
      <c r="E28" s="38" t="s">
        <v>127</v>
      </c>
      <c r="F28" s="39" t="s">
        <v>128</v>
      </c>
      <c r="G28" s="38" t="s">
        <v>129</v>
      </c>
      <c r="H28" s="39" t="s">
        <v>130</v>
      </c>
      <c r="I28" s="40">
        <f t="shared" si="0"/>
        <v>49.57000000000005</v>
      </c>
      <c r="J28" s="41">
        <f t="shared" si="1"/>
        <v>10.78000000000003</v>
      </c>
      <c r="K28" s="42">
        <f>I28*F108</f>
        <v>274.12210000000027</v>
      </c>
      <c r="L28" s="43">
        <f>J28*F109</f>
        <v>21.021000000000058</v>
      </c>
      <c r="M28" s="44">
        <f t="shared" si="2"/>
        <v>295.14310000000035</v>
      </c>
    </row>
    <row r="29" spans="1:13" ht="15.75" customHeight="1" x14ac:dyDescent="0.25">
      <c r="A29" s="27">
        <v>19</v>
      </c>
      <c r="B29" s="45"/>
      <c r="C29" s="38" t="s">
        <v>131</v>
      </c>
      <c r="D29" s="30" t="s">
        <v>132</v>
      </c>
      <c r="E29" s="38" t="s">
        <v>133</v>
      </c>
      <c r="F29" s="39" t="s">
        <v>134</v>
      </c>
      <c r="G29" s="38" t="s">
        <v>135</v>
      </c>
      <c r="H29" s="39" t="s">
        <v>136</v>
      </c>
      <c r="I29" s="40">
        <f t="shared" si="0"/>
        <v>163.39000000000033</v>
      </c>
      <c r="J29" s="41">
        <f t="shared" si="1"/>
        <v>55.400000000000091</v>
      </c>
      <c r="K29" s="42">
        <f>I29*F108</f>
        <v>903.54670000000181</v>
      </c>
      <c r="L29" s="43">
        <f>J29*F109</f>
        <v>108.03000000000017</v>
      </c>
      <c r="M29" s="44">
        <f t="shared" si="2"/>
        <v>1011.576700000002</v>
      </c>
    </row>
    <row r="30" spans="1:13" ht="15.75" customHeight="1" x14ac:dyDescent="0.25">
      <c r="A30" s="27">
        <v>20</v>
      </c>
      <c r="B30" s="45"/>
      <c r="C30" s="38" t="s">
        <v>137</v>
      </c>
      <c r="D30" s="30" t="s">
        <v>138</v>
      </c>
      <c r="E30" s="38" t="s">
        <v>139</v>
      </c>
      <c r="F30" s="39" t="s">
        <v>140</v>
      </c>
      <c r="G30" s="38" t="s">
        <v>141</v>
      </c>
      <c r="H30" s="39" t="s">
        <v>142</v>
      </c>
      <c r="I30" s="40">
        <f t="shared" si="0"/>
        <v>799.90999999999985</v>
      </c>
      <c r="J30" s="41">
        <f t="shared" si="1"/>
        <v>224.27999999999884</v>
      </c>
      <c r="K30" s="42">
        <f>I30*F108</f>
        <v>4423.5022999999992</v>
      </c>
      <c r="L30" s="43">
        <f>J30*F109</f>
        <v>437.34599999999773</v>
      </c>
      <c r="M30" s="44">
        <f t="shared" si="2"/>
        <v>4860.8482999999969</v>
      </c>
    </row>
    <row r="31" spans="1:13" ht="15.75" customHeight="1" x14ac:dyDescent="0.25">
      <c r="A31" s="27">
        <v>21</v>
      </c>
      <c r="B31" s="45"/>
      <c r="C31" s="38" t="s">
        <v>143</v>
      </c>
      <c r="D31" s="30" t="s">
        <v>144</v>
      </c>
      <c r="E31" s="38" t="s">
        <v>145</v>
      </c>
      <c r="F31" s="39" t="s">
        <v>146</v>
      </c>
      <c r="G31" s="38" t="s">
        <v>147</v>
      </c>
      <c r="H31" s="39" t="s">
        <v>148</v>
      </c>
      <c r="I31" s="40">
        <f t="shared" si="0"/>
        <v>243.02999999999975</v>
      </c>
      <c r="J31" s="41">
        <f t="shared" si="1"/>
        <v>73.039999999999964</v>
      </c>
      <c r="K31" s="42">
        <f>I31*F108</f>
        <v>1343.9558999999986</v>
      </c>
      <c r="L31" s="43">
        <f>J31*F109</f>
        <v>142.42799999999991</v>
      </c>
      <c r="M31" s="44">
        <f t="shared" si="2"/>
        <v>1486.3838999999984</v>
      </c>
    </row>
    <row r="32" spans="1:13" ht="15.75" customHeight="1" x14ac:dyDescent="0.25">
      <c r="A32" s="27">
        <v>22</v>
      </c>
      <c r="B32" s="45"/>
      <c r="C32" s="38" t="s">
        <v>149</v>
      </c>
      <c r="D32" s="30" t="s">
        <v>150</v>
      </c>
      <c r="E32" s="38" t="s">
        <v>151</v>
      </c>
      <c r="F32" s="39" t="s">
        <v>152</v>
      </c>
      <c r="G32" s="38" t="s">
        <v>153</v>
      </c>
      <c r="H32" s="39" t="s">
        <v>154</v>
      </c>
      <c r="I32" s="40">
        <f t="shared" si="0"/>
        <v>284.27</v>
      </c>
      <c r="J32" s="41">
        <f t="shared" si="1"/>
        <v>33.599999999999966</v>
      </c>
      <c r="K32" s="42">
        <f>I32*F108</f>
        <v>1572.0130999999999</v>
      </c>
      <c r="L32" s="43">
        <f>J32*F109</f>
        <v>65.519999999999925</v>
      </c>
      <c r="M32" s="44">
        <f t="shared" si="2"/>
        <v>1637.5330999999999</v>
      </c>
    </row>
    <row r="33" spans="1:13" ht="15.75" customHeight="1" x14ac:dyDescent="0.25">
      <c r="A33" s="27">
        <v>23</v>
      </c>
      <c r="B33" s="45"/>
      <c r="C33" s="38" t="s">
        <v>155</v>
      </c>
      <c r="D33" s="30" t="s">
        <v>156</v>
      </c>
      <c r="E33" s="38" t="s">
        <v>157</v>
      </c>
      <c r="F33" s="39" t="s">
        <v>158</v>
      </c>
      <c r="G33" s="38" t="s">
        <v>159</v>
      </c>
      <c r="H33" s="39" t="s">
        <v>160</v>
      </c>
      <c r="I33" s="40">
        <f t="shared" si="0"/>
        <v>182.47000000000025</v>
      </c>
      <c r="J33" s="41">
        <f t="shared" si="1"/>
        <v>78.820000000000164</v>
      </c>
      <c r="K33" s="42">
        <f>I33*F108</f>
        <v>1009.0591000000014</v>
      </c>
      <c r="L33" s="43">
        <f>J33*F109</f>
        <v>153.69900000000032</v>
      </c>
      <c r="M33" s="44">
        <f t="shared" si="2"/>
        <v>1162.7581000000018</v>
      </c>
    </row>
    <row r="34" spans="1:13" ht="15.75" customHeight="1" x14ac:dyDescent="0.25">
      <c r="A34" s="27">
        <v>24</v>
      </c>
      <c r="B34" s="45"/>
      <c r="C34" s="38" t="s">
        <v>161</v>
      </c>
      <c r="D34" s="30" t="s">
        <v>162</v>
      </c>
      <c r="E34" s="38" t="s">
        <v>163</v>
      </c>
      <c r="F34" s="39" t="s">
        <v>164</v>
      </c>
      <c r="G34" s="38" t="s">
        <v>165</v>
      </c>
      <c r="H34" s="39" t="s">
        <v>166</v>
      </c>
      <c r="I34" s="40">
        <f t="shared" si="0"/>
        <v>52.220000000000027</v>
      </c>
      <c r="J34" s="41">
        <f t="shared" si="1"/>
        <v>35.099999999999966</v>
      </c>
      <c r="K34" s="42">
        <f>I34*F108</f>
        <v>288.77660000000014</v>
      </c>
      <c r="L34" s="43">
        <f>J34*F109</f>
        <v>68.444999999999936</v>
      </c>
      <c r="M34" s="44">
        <f t="shared" si="2"/>
        <v>357.22160000000008</v>
      </c>
    </row>
    <row r="35" spans="1:13" ht="15.75" customHeight="1" x14ac:dyDescent="0.25">
      <c r="A35" s="27">
        <v>25</v>
      </c>
      <c r="B35" s="45"/>
      <c r="C35" s="38" t="s">
        <v>167</v>
      </c>
      <c r="D35" s="30" t="s">
        <v>168</v>
      </c>
      <c r="E35" s="38" t="s">
        <v>169</v>
      </c>
      <c r="F35" s="39" t="s">
        <v>170</v>
      </c>
      <c r="G35" s="38" t="s">
        <v>171</v>
      </c>
      <c r="H35" s="39" t="s">
        <v>172</v>
      </c>
      <c r="I35" s="40">
        <f t="shared" si="0"/>
        <v>85.579999999999927</v>
      </c>
      <c r="J35" s="41">
        <f t="shared" si="1"/>
        <v>36.369999999999891</v>
      </c>
      <c r="K35" s="42">
        <f>I35*F108</f>
        <v>473.25739999999962</v>
      </c>
      <c r="L35" s="43">
        <f>J35*F109</f>
        <v>70.921499999999781</v>
      </c>
      <c r="M35" s="44">
        <f t="shared" si="2"/>
        <v>544.17889999999943</v>
      </c>
    </row>
    <row r="36" spans="1:13" ht="15.75" customHeight="1" x14ac:dyDescent="0.25">
      <c r="A36" s="27">
        <v>26</v>
      </c>
      <c r="B36" s="45"/>
      <c r="C36" s="38" t="s">
        <v>173</v>
      </c>
      <c r="D36" s="30" t="s">
        <v>174</v>
      </c>
      <c r="E36" s="38" t="s">
        <v>175</v>
      </c>
      <c r="F36" s="39" t="s">
        <v>176</v>
      </c>
      <c r="G36" s="38" t="s">
        <v>177</v>
      </c>
      <c r="H36" s="39" t="s">
        <v>178</v>
      </c>
      <c r="I36" s="40">
        <f t="shared" si="0"/>
        <v>58.819999999999936</v>
      </c>
      <c r="J36" s="41">
        <f t="shared" si="1"/>
        <v>18.230000000000018</v>
      </c>
      <c r="K36" s="42">
        <f>I36*F108</f>
        <v>325.27459999999968</v>
      </c>
      <c r="L36" s="43">
        <f>J36*F109</f>
        <v>35.548500000000033</v>
      </c>
      <c r="M36" s="44">
        <f t="shared" si="2"/>
        <v>360.82309999999973</v>
      </c>
    </row>
    <row r="37" spans="1:13" ht="15.75" customHeight="1" x14ac:dyDescent="0.25">
      <c r="A37" s="27">
        <v>27</v>
      </c>
      <c r="B37" s="45"/>
      <c r="C37" s="38" t="s">
        <v>179</v>
      </c>
      <c r="D37" s="30" t="s">
        <v>180</v>
      </c>
      <c r="E37" s="38" t="s">
        <v>181</v>
      </c>
      <c r="F37" s="39" t="s">
        <v>182</v>
      </c>
      <c r="G37" s="38" t="s">
        <v>183</v>
      </c>
      <c r="H37" s="39" t="s">
        <v>184</v>
      </c>
      <c r="I37" s="40">
        <f t="shared" si="0"/>
        <v>67.720000000000027</v>
      </c>
      <c r="J37" s="41">
        <f t="shared" si="1"/>
        <v>26.629999999999995</v>
      </c>
      <c r="K37" s="42">
        <f>I37*F108</f>
        <v>374.49160000000018</v>
      </c>
      <c r="L37" s="43">
        <f>J37*F109</f>
        <v>51.928499999999993</v>
      </c>
      <c r="M37" s="44">
        <f t="shared" si="2"/>
        <v>426.42010000000016</v>
      </c>
    </row>
    <row r="38" spans="1:13" ht="15.75" customHeight="1" x14ac:dyDescent="0.25">
      <c r="A38" s="27">
        <v>28</v>
      </c>
      <c r="B38" s="45"/>
      <c r="C38" s="38" t="s">
        <v>185</v>
      </c>
      <c r="D38" s="30" t="s">
        <v>186</v>
      </c>
      <c r="E38" s="38" t="s">
        <v>187</v>
      </c>
      <c r="F38" s="39" t="s">
        <v>188</v>
      </c>
      <c r="G38" s="38" t="s">
        <v>189</v>
      </c>
      <c r="H38" s="39" t="s">
        <v>190</v>
      </c>
      <c r="I38" s="40">
        <f t="shared" si="0"/>
        <v>17.039999999999964</v>
      </c>
      <c r="J38" s="41">
        <f t="shared" si="1"/>
        <v>10.089999999999975</v>
      </c>
      <c r="K38" s="42">
        <f>I38*F108</f>
        <v>94.231199999999802</v>
      </c>
      <c r="L38" s="43">
        <f>J38*F109</f>
        <v>19.67549999999995</v>
      </c>
      <c r="M38" s="44">
        <f t="shared" si="2"/>
        <v>113.90669999999974</v>
      </c>
    </row>
    <row r="39" spans="1:13" ht="15.75" customHeight="1" x14ac:dyDescent="0.25">
      <c r="A39" s="27">
        <v>29</v>
      </c>
      <c r="B39" s="45"/>
      <c r="C39" s="38" t="s">
        <v>191</v>
      </c>
      <c r="D39" s="30" t="s">
        <v>192</v>
      </c>
      <c r="E39" s="38" t="s">
        <v>193</v>
      </c>
      <c r="F39" s="39" t="s">
        <v>194</v>
      </c>
      <c r="G39" s="38" t="s">
        <v>195</v>
      </c>
      <c r="H39" s="39" t="s">
        <v>196</v>
      </c>
      <c r="I39" s="40">
        <f t="shared" si="0"/>
        <v>15.61</v>
      </c>
      <c r="J39" s="41">
        <f t="shared" si="1"/>
        <v>2.0300000000000011</v>
      </c>
      <c r="K39" s="42">
        <f>I39*F108</f>
        <v>86.323300000000003</v>
      </c>
      <c r="L39" s="43">
        <f>J39*F109</f>
        <v>3.9585000000000021</v>
      </c>
      <c r="M39" s="44">
        <f t="shared" si="2"/>
        <v>90.281800000000004</v>
      </c>
    </row>
    <row r="40" spans="1:13" ht="15.75" customHeight="1" x14ac:dyDescent="0.25">
      <c r="A40" s="27">
        <v>30</v>
      </c>
      <c r="B40" s="45"/>
      <c r="C40" s="38" t="s">
        <v>197</v>
      </c>
      <c r="D40" s="30" t="s">
        <v>198</v>
      </c>
      <c r="E40" s="38" t="s">
        <v>199</v>
      </c>
      <c r="F40" s="39" t="s">
        <v>200</v>
      </c>
      <c r="G40" s="38" t="s">
        <v>201</v>
      </c>
      <c r="H40" s="39" t="s">
        <v>202</v>
      </c>
      <c r="I40" s="40">
        <f t="shared" si="0"/>
        <v>131.64999999999964</v>
      </c>
      <c r="J40" s="41">
        <f t="shared" si="1"/>
        <v>58.779999999999745</v>
      </c>
      <c r="K40" s="42">
        <f>I40*F108</f>
        <v>728.02449999999806</v>
      </c>
      <c r="L40" s="43">
        <f>J40*F109</f>
        <v>114.6209999999995</v>
      </c>
      <c r="M40" s="44">
        <f t="shared" si="2"/>
        <v>842.64549999999758</v>
      </c>
    </row>
    <row r="41" spans="1:13" ht="15.75" customHeight="1" x14ac:dyDescent="0.25">
      <c r="A41" s="27">
        <v>31</v>
      </c>
      <c r="B41" s="45"/>
      <c r="C41" s="38" t="s">
        <v>203</v>
      </c>
      <c r="D41" s="30" t="s">
        <v>204</v>
      </c>
      <c r="E41" s="38" t="s">
        <v>205</v>
      </c>
      <c r="F41" s="39" t="s">
        <v>206</v>
      </c>
      <c r="G41" s="38" t="s">
        <v>207</v>
      </c>
      <c r="H41" s="39" t="s">
        <v>208</v>
      </c>
      <c r="I41" s="40">
        <f t="shared" si="0"/>
        <v>84.210000000000036</v>
      </c>
      <c r="J41" s="41">
        <f t="shared" si="1"/>
        <v>39.569999999999993</v>
      </c>
      <c r="K41" s="42">
        <f>I41*F108</f>
        <v>465.68130000000025</v>
      </c>
      <c r="L41" s="43">
        <f>J41*F109</f>
        <v>77.16149999999999</v>
      </c>
      <c r="M41" s="44">
        <f t="shared" si="2"/>
        <v>542.84280000000024</v>
      </c>
    </row>
    <row r="42" spans="1:13" ht="15.75" customHeight="1" x14ac:dyDescent="0.25">
      <c r="A42" s="27">
        <v>32</v>
      </c>
      <c r="B42" s="45"/>
      <c r="C42" s="38" t="s">
        <v>209</v>
      </c>
      <c r="D42" s="30" t="s">
        <v>210</v>
      </c>
      <c r="E42" s="38" t="s">
        <v>211</v>
      </c>
      <c r="F42" s="39" t="s">
        <v>212</v>
      </c>
      <c r="G42" s="38" t="s">
        <v>213</v>
      </c>
      <c r="H42" s="39" t="s">
        <v>214</v>
      </c>
      <c r="I42" s="40">
        <f t="shared" si="0"/>
        <v>75.590000000000146</v>
      </c>
      <c r="J42" s="41">
        <f t="shared" si="1"/>
        <v>13.090000000000146</v>
      </c>
      <c r="K42" s="42">
        <f>I42*F108</f>
        <v>418.01270000000085</v>
      </c>
      <c r="L42" s="43">
        <f>J42*F109</f>
        <v>25.525500000000282</v>
      </c>
      <c r="M42" s="44">
        <f t="shared" si="2"/>
        <v>443.53820000000115</v>
      </c>
    </row>
    <row r="43" spans="1:13" ht="15.75" customHeight="1" x14ac:dyDescent="0.25">
      <c r="A43" s="27">
        <v>33</v>
      </c>
      <c r="B43" s="45"/>
      <c r="C43" s="38" t="s">
        <v>215</v>
      </c>
      <c r="D43" s="30" t="s">
        <v>216</v>
      </c>
      <c r="E43" s="38" t="s">
        <v>217</v>
      </c>
      <c r="F43" s="39" t="s">
        <v>218</v>
      </c>
      <c r="G43" s="38" t="s">
        <v>219</v>
      </c>
      <c r="H43" s="39" t="s">
        <v>220</v>
      </c>
      <c r="I43" s="40">
        <f t="shared" ref="I43:I74" si="3">G43-E43</f>
        <v>264.57999999999993</v>
      </c>
      <c r="J43" s="41">
        <f t="shared" ref="J43:J74" si="4">H43-F43</f>
        <v>66.600000000000364</v>
      </c>
      <c r="K43" s="42">
        <f>I43*F108</f>
        <v>1463.1273999999996</v>
      </c>
      <c r="L43" s="43">
        <f>J43*F109</f>
        <v>129.87000000000072</v>
      </c>
      <c r="M43" s="44">
        <f t="shared" ref="M43:M74" si="5">K43+L43</f>
        <v>1592.9974000000004</v>
      </c>
    </row>
    <row r="44" spans="1:13" ht="15.75" customHeight="1" x14ac:dyDescent="0.25">
      <c r="A44" s="27">
        <v>34</v>
      </c>
      <c r="B44" s="45"/>
      <c r="C44" s="38" t="s">
        <v>221</v>
      </c>
      <c r="D44" s="30" t="s">
        <v>222</v>
      </c>
      <c r="E44" s="38" t="s">
        <v>223</v>
      </c>
      <c r="F44" s="39" t="s">
        <v>224</v>
      </c>
      <c r="G44" s="38" t="s">
        <v>225</v>
      </c>
      <c r="H44" s="39" t="s">
        <v>226</v>
      </c>
      <c r="I44" s="40">
        <f t="shared" si="3"/>
        <v>100.5</v>
      </c>
      <c r="J44" s="41">
        <f t="shared" si="4"/>
        <v>28.170000000000073</v>
      </c>
      <c r="K44" s="42">
        <f>I44*F108</f>
        <v>555.76499999999999</v>
      </c>
      <c r="L44" s="43">
        <f>J44*F109</f>
        <v>54.931500000000142</v>
      </c>
      <c r="M44" s="44">
        <f t="shared" si="5"/>
        <v>610.69650000000013</v>
      </c>
    </row>
    <row r="45" spans="1:13" ht="15.75" customHeight="1" x14ac:dyDescent="0.25">
      <c r="A45" s="27">
        <v>35</v>
      </c>
      <c r="B45" s="45"/>
      <c r="C45" s="38" t="s">
        <v>227</v>
      </c>
      <c r="D45" s="30" t="s">
        <v>228</v>
      </c>
      <c r="E45" s="38" t="s">
        <v>229</v>
      </c>
      <c r="F45" s="39" t="s">
        <v>230</v>
      </c>
      <c r="G45" s="38" t="s">
        <v>231</v>
      </c>
      <c r="H45" s="39" t="s">
        <v>232</v>
      </c>
      <c r="I45" s="40">
        <f t="shared" si="3"/>
        <v>415.01000000000204</v>
      </c>
      <c r="J45" s="41">
        <f t="shared" si="4"/>
        <v>116.07999999999447</v>
      </c>
      <c r="K45" s="42">
        <f>I45*F108</f>
        <v>2295.0053000000112</v>
      </c>
      <c r="L45" s="43">
        <f>J45*F109</f>
        <v>226.35599999998922</v>
      </c>
      <c r="M45" s="44">
        <f t="shared" si="5"/>
        <v>2521.3613000000005</v>
      </c>
    </row>
    <row r="46" spans="1:13" ht="15.75" customHeight="1" x14ac:dyDescent="0.25">
      <c r="A46" s="27">
        <v>36</v>
      </c>
      <c r="B46" s="45"/>
      <c r="C46" s="38" t="s">
        <v>233</v>
      </c>
      <c r="D46" s="30" t="s">
        <v>234</v>
      </c>
      <c r="E46" s="38" t="s">
        <v>235</v>
      </c>
      <c r="F46" s="39" t="s">
        <v>236</v>
      </c>
      <c r="G46" s="38" t="s">
        <v>237</v>
      </c>
      <c r="H46" s="39" t="s">
        <v>238</v>
      </c>
      <c r="I46" s="40">
        <f t="shared" si="3"/>
        <v>77.260000000000218</v>
      </c>
      <c r="J46" s="41">
        <f t="shared" si="4"/>
        <v>82.9699999999998</v>
      </c>
      <c r="K46" s="42">
        <f>I46*F108</f>
        <v>427.24780000000123</v>
      </c>
      <c r="L46" s="43">
        <f>J46*F109</f>
        <v>161.79149999999962</v>
      </c>
      <c r="M46" s="44">
        <f t="shared" si="5"/>
        <v>589.03930000000082</v>
      </c>
    </row>
    <row r="47" spans="1:13" ht="15.75" customHeight="1" x14ac:dyDescent="0.25">
      <c r="A47" s="27">
        <v>37</v>
      </c>
      <c r="B47" s="45"/>
      <c r="C47" s="38" t="s">
        <v>239</v>
      </c>
      <c r="D47" s="30" t="s">
        <v>240</v>
      </c>
      <c r="E47" s="38" t="s">
        <v>241</v>
      </c>
      <c r="F47" s="39" t="s">
        <v>242</v>
      </c>
      <c r="G47" s="38" t="s">
        <v>243</v>
      </c>
      <c r="H47" s="39" t="s">
        <v>244</v>
      </c>
      <c r="I47" s="40">
        <f t="shared" si="3"/>
        <v>5.5300000000000011</v>
      </c>
      <c r="J47" s="41">
        <f t="shared" si="4"/>
        <v>1.5999999999999943</v>
      </c>
      <c r="K47" s="42">
        <f>I47*F108</f>
        <v>30.580900000000007</v>
      </c>
      <c r="L47" s="43">
        <f>J47*F109</f>
        <v>3.119999999999989</v>
      </c>
      <c r="M47" s="44">
        <f t="shared" si="5"/>
        <v>33.700899999999997</v>
      </c>
    </row>
    <row r="48" spans="1:13" ht="15.75" customHeight="1" x14ac:dyDescent="0.25">
      <c r="A48" s="27">
        <v>38</v>
      </c>
      <c r="B48" s="46"/>
      <c r="C48" s="38" t="s">
        <v>245</v>
      </c>
      <c r="D48" s="30" t="s">
        <v>246</v>
      </c>
      <c r="E48" s="38" t="s">
        <v>247</v>
      </c>
      <c r="F48" s="39" t="s">
        <v>248</v>
      </c>
      <c r="G48" s="38" t="s">
        <v>249</v>
      </c>
      <c r="H48" s="39" t="s">
        <v>250</v>
      </c>
      <c r="I48" s="40">
        <f t="shared" si="3"/>
        <v>542.87999999999738</v>
      </c>
      <c r="J48" s="41">
        <f t="shared" si="4"/>
        <v>346.26000000000204</v>
      </c>
      <c r="K48" s="42">
        <f>I48*F108</f>
        <v>3002.1263999999856</v>
      </c>
      <c r="L48" s="43">
        <f>J48*F109</f>
        <v>675.20700000000397</v>
      </c>
      <c r="M48" s="44">
        <f t="shared" si="5"/>
        <v>3677.3333999999895</v>
      </c>
    </row>
    <row r="49" spans="1:13" ht="15.75" customHeight="1" x14ac:dyDescent="0.25">
      <c r="A49" s="27">
        <v>39</v>
      </c>
      <c r="B49" s="45"/>
      <c r="C49" s="38" t="s">
        <v>251</v>
      </c>
      <c r="D49" s="30" t="s">
        <v>252</v>
      </c>
      <c r="E49" s="38" t="s">
        <v>253</v>
      </c>
      <c r="F49" s="39" t="s">
        <v>254</v>
      </c>
      <c r="G49" s="38" t="s">
        <v>255</v>
      </c>
      <c r="H49" s="39" t="s">
        <v>256</v>
      </c>
      <c r="I49" s="40">
        <f t="shared" si="3"/>
        <v>108.88000000000011</v>
      </c>
      <c r="J49" s="41">
        <f t="shared" si="4"/>
        <v>16.809999999999945</v>
      </c>
      <c r="K49" s="42">
        <f>I49*F108</f>
        <v>602.10640000000058</v>
      </c>
      <c r="L49" s="43">
        <f>J49*F109</f>
        <v>32.779499999999892</v>
      </c>
      <c r="M49" s="44">
        <f t="shared" si="5"/>
        <v>634.88590000000045</v>
      </c>
    </row>
    <row r="50" spans="1:13" ht="15.75" customHeight="1" x14ac:dyDescent="0.25">
      <c r="A50" s="27">
        <v>40</v>
      </c>
      <c r="B50" s="45"/>
      <c r="C50" s="38" t="s">
        <v>257</v>
      </c>
      <c r="D50" s="30" t="s">
        <v>258</v>
      </c>
      <c r="E50" s="38" t="s">
        <v>259</v>
      </c>
      <c r="F50" s="39" t="s">
        <v>260</v>
      </c>
      <c r="G50" s="38" t="s">
        <v>261</v>
      </c>
      <c r="H50" s="39" t="s">
        <v>262</v>
      </c>
      <c r="I50" s="40">
        <f t="shared" si="3"/>
        <v>6.7400000000000091</v>
      </c>
      <c r="J50" s="41">
        <f t="shared" si="4"/>
        <v>1.910000000000025</v>
      </c>
      <c r="K50" s="42">
        <f>I50*F108</f>
        <v>37.272200000000055</v>
      </c>
      <c r="L50" s="43">
        <f>J50*F109</f>
        <v>3.7245000000000488</v>
      </c>
      <c r="M50" s="44">
        <f t="shared" si="5"/>
        <v>40.996700000000104</v>
      </c>
    </row>
    <row r="51" spans="1:13" ht="15.75" customHeight="1" x14ac:dyDescent="0.25">
      <c r="A51" s="27">
        <v>41</v>
      </c>
      <c r="B51" s="45"/>
      <c r="C51" s="38" t="s">
        <v>263</v>
      </c>
      <c r="D51" s="30" t="s">
        <v>264</v>
      </c>
      <c r="E51" s="38" t="s">
        <v>265</v>
      </c>
      <c r="F51" s="39" t="s">
        <v>266</v>
      </c>
      <c r="G51" s="38" t="s">
        <v>267</v>
      </c>
      <c r="H51" s="39" t="s">
        <v>268</v>
      </c>
      <c r="I51" s="40">
        <f t="shared" si="3"/>
        <v>0.53999999999999204</v>
      </c>
      <c r="J51" s="41">
        <f t="shared" si="4"/>
        <v>0.29000000000000625</v>
      </c>
      <c r="K51" s="42">
        <f>I51*F108</f>
        <v>2.9861999999999562</v>
      </c>
      <c r="L51" s="43">
        <f>J51*F109</f>
        <v>0.56550000000001222</v>
      </c>
      <c r="M51" s="44">
        <f t="shared" si="5"/>
        <v>3.5516999999999683</v>
      </c>
    </row>
    <row r="52" spans="1:13" ht="15.75" customHeight="1" x14ac:dyDescent="0.25">
      <c r="A52" s="27">
        <v>42</v>
      </c>
      <c r="B52" s="45"/>
      <c r="C52" s="38" t="s">
        <v>269</v>
      </c>
      <c r="D52" s="30" t="s">
        <v>270</v>
      </c>
      <c r="E52" s="38" t="s">
        <v>271</v>
      </c>
      <c r="F52" s="39" t="s">
        <v>272</v>
      </c>
      <c r="G52" s="38" t="s">
        <v>273</v>
      </c>
      <c r="H52" s="39" t="s">
        <v>274</v>
      </c>
      <c r="I52" s="40">
        <f t="shared" si="3"/>
        <v>149.91000000000031</v>
      </c>
      <c r="J52" s="41">
        <f t="shared" si="4"/>
        <v>54.459999999999809</v>
      </c>
      <c r="K52" s="42">
        <f>I52*F108</f>
        <v>829.0023000000017</v>
      </c>
      <c r="L52" s="43">
        <f>J52*F109</f>
        <v>106.19699999999962</v>
      </c>
      <c r="M52" s="44">
        <f t="shared" si="5"/>
        <v>935.19930000000136</v>
      </c>
    </row>
    <row r="53" spans="1:13" ht="15.75" customHeight="1" x14ac:dyDescent="0.25">
      <c r="A53" s="27">
        <v>43</v>
      </c>
      <c r="B53" s="45"/>
      <c r="C53" s="38" t="s">
        <v>275</v>
      </c>
      <c r="D53" s="30" t="s">
        <v>276</v>
      </c>
      <c r="E53" s="38" t="s">
        <v>277</v>
      </c>
      <c r="F53" s="39" t="s">
        <v>278</v>
      </c>
      <c r="G53" s="38" t="s">
        <v>279</v>
      </c>
      <c r="H53" s="39" t="s">
        <v>280</v>
      </c>
      <c r="I53" s="40">
        <f t="shared" si="3"/>
        <v>218.18000000000029</v>
      </c>
      <c r="J53" s="41">
        <f t="shared" si="4"/>
        <v>61.849999999999454</v>
      </c>
      <c r="K53" s="42">
        <f>I53*F108</f>
        <v>1206.5354000000016</v>
      </c>
      <c r="L53" s="43">
        <f>J53*F109</f>
        <v>120.60749999999894</v>
      </c>
      <c r="M53" s="44">
        <f t="shared" si="5"/>
        <v>1327.1429000000005</v>
      </c>
    </row>
    <row r="54" spans="1:13" ht="15.75" customHeight="1" x14ac:dyDescent="0.25">
      <c r="A54" s="27">
        <v>44</v>
      </c>
      <c r="B54" s="45"/>
      <c r="C54" s="38" t="s">
        <v>281</v>
      </c>
      <c r="D54" s="30" t="s">
        <v>282</v>
      </c>
      <c r="E54" s="38" t="s">
        <v>283</v>
      </c>
      <c r="F54" s="39" t="s">
        <v>284</v>
      </c>
      <c r="G54" s="38" t="s">
        <v>285</v>
      </c>
      <c r="H54" s="39" t="s">
        <v>286</v>
      </c>
      <c r="I54" s="40">
        <f t="shared" si="3"/>
        <v>26.759999999998399</v>
      </c>
      <c r="J54" s="41">
        <f t="shared" si="4"/>
        <v>7.3000000000001819</v>
      </c>
      <c r="K54" s="42">
        <f>I54*F108</f>
        <v>147.98279999999116</v>
      </c>
      <c r="L54" s="43">
        <f>J54*F109</f>
        <v>14.235000000000355</v>
      </c>
      <c r="M54" s="44">
        <f t="shared" si="5"/>
        <v>162.21779999999151</v>
      </c>
    </row>
    <row r="55" spans="1:13" ht="15.75" customHeight="1" x14ac:dyDescent="0.25">
      <c r="A55" s="27">
        <v>45</v>
      </c>
      <c r="B55" s="45"/>
      <c r="C55" s="38" t="s">
        <v>287</v>
      </c>
      <c r="D55" s="30" t="s">
        <v>288</v>
      </c>
      <c r="E55" s="38" t="s">
        <v>289</v>
      </c>
      <c r="F55" s="39" t="s">
        <v>290</v>
      </c>
      <c r="G55" s="38" t="s">
        <v>291</v>
      </c>
      <c r="H55" s="39" t="s">
        <v>292</v>
      </c>
      <c r="I55" s="40">
        <f t="shared" si="3"/>
        <v>47.569999999999936</v>
      </c>
      <c r="J55" s="41">
        <f t="shared" si="4"/>
        <v>11.930000000000007</v>
      </c>
      <c r="K55" s="42">
        <f>I55*F108</f>
        <v>263.06209999999965</v>
      </c>
      <c r="L55" s="43">
        <f>J55*F109</f>
        <v>23.263500000000011</v>
      </c>
      <c r="M55" s="44">
        <f t="shared" si="5"/>
        <v>286.32559999999967</v>
      </c>
    </row>
    <row r="56" spans="1:13" ht="15.75" customHeight="1" x14ac:dyDescent="0.25">
      <c r="A56" s="27">
        <v>46</v>
      </c>
      <c r="B56" s="45"/>
      <c r="C56" s="38" t="s">
        <v>293</v>
      </c>
      <c r="D56" s="30" t="s">
        <v>294</v>
      </c>
      <c r="E56" s="38" t="s">
        <v>295</v>
      </c>
      <c r="F56" s="39" t="s">
        <v>296</v>
      </c>
      <c r="G56" s="38" t="s">
        <v>297</v>
      </c>
      <c r="H56" s="39" t="s">
        <v>298</v>
      </c>
      <c r="I56" s="40">
        <f t="shared" si="3"/>
        <v>191.60999999999967</v>
      </c>
      <c r="J56" s="41">
        <f t="shared" si="4"/>
        <v>45.970000000000255</v>
      </c>
      <c r="K56" s="42">
        <f>I56*F108</f>
        <v>1059.6032999999982</v>
      </c>
      <c r="L56" s="43">
        <f>J56*F109</f>
        <v>89.641500000000491</v>
      </c>
      <c r="M56" s="44">
        <f t="shared" si="5"/>
        <v>1149.2447999999986</v>
      </c>
    </row>
    <row r="57" spans="1:13" ht="15.75" customHeight="1" x14ac:dyDescent="0.25">
      <c r="A57" s="27">
        <v>47</v>
      </c>
      <c r="B57" s="45"/>
      <c r="C57" s="38" t="s">
        <v>299</v>
      </c>
      <c r="D57" s="30" t="s">
        <v>300</v>
      </c>
      <c r="E57" s="38" t="s">
        <v>301</v>
      </c>
      <c r="F57" s="39" t="s">
        <v>302</v>
      </c>
      <c r="G57" s="38" t="s">
        <v>303</v>
      </c>
      <c r="H57" s="39" t="s">
        <v>304</v>
      </c>
      <c r="I57" s="40">
        <f t="shared" si="3"/>
        <v>231.71000000000004</v>
      </c>
      <c r="J57" s="41">
        <f t="shared" si="4"/>
        <v>35.119999999999891</v>
      </c>
      <c r="K57" s="42">
        <f>I57*F108</f>
        <v>1281.3563000000001</v>
      </c>
      <c r="L57" s="43">
        <f>J57*F109</f>
        <v>68.483999999999781</v>
      </c>
      <c r="M57" s="44">
        <f t="shared" si="5"/>
        <v>1349.8402999999998</v>
      </c>
    </row>
    <row r="58" spans="1:13" ht="15.75" customHeight="1" x14ac:dyDescent="0.25">
      <c r="A58" s="27">
        <v>48</v>
      </c>
      <c r="B58" s="47"/>
      <c r="C58" s="38" t="s">
        <v>305</v>
      </c>
      <c r="D58" s="30" t="s">
        <v>306</v>
      </c>
      <c r="E58" s="38" t="s">
        <v>307</v>
      </c>
      <c r="F58" s="39" t="s">
        <v>308</v>
      </c>
      <c r="G58" s="38" t="s">
        <v>309</v>
      </c>
      <c r="H58" s="39" t="s">
        <v>310</v>
      </c>
      <c r="I58" s="40">
        <f t="shared" si="3"/>
        <v>153.79999999999995</v>
      </c>
      <c r="J58" s="41">
        <f t="shared" si="4"/>
        <v>50.329999999999927</v>
      </c>
      <c r="K58" s="42">
        <f>I58*F108</f>
        <v>850.51399999999978</v>
      </c>
      <c r="L58" s="43">
        <f>J58*F109</f>
        <v>98.143499999999861</v>
      </c>
      <c r="M58" s="44">
        <f t="shared" si="5"/>
        <v>948.65749999999969</v>
      </c>
    </row>
    <row r="59" spans="1:13" ht="15.75" customHeight="1" x14ac:dyDescent="0.25">
      <c r="A59" s="27">
        <v>49</v>
      </c>
      <c r="B59" s="47"/>
      <c r="C59" s="38" t="s">
        <v>311</v>
      </c>
      <c r="D59" s="30" t="s">
        <v>312</v>
      </c>
      <c r="E59" s="38" t="s">
        <v>313</v>
      </c>
      <c r="F59" s="39" t="s">
        <v>314</v>
      </c>
      <c r="G59" s="38" t="s">
        <v>315</v>
      </c>
      <c r="H59" s="39" t="s">
        <v>316</v>
      </c>
      <c r="I59" s="40">
        <f t="shared" si="3"/>
        <v>118.08000000000038</v>
      </c>
      <c r="J59" s="41">
        <f t="shared" si="4"/>
        <v>45.839999999999918</v>
      </c>
      <c r="K59" s="42">
        <f>I59*F108</f>
        <v>652.98240000000214</v>
      </c>
      <c r="L59" s="43">
        <f>J59*F109</f>
        <v>89.387999999999835</v>
      </c>
      <c r="M59" s="44">
        <f t="shared" si="5"/>
        <v>742.37040000000195</v>
      </c>
    </row>
    <row r="60" spans="1:13" ht="15.75" customHeight="1" x14ac:dyDescent="0.25">
      <c r="A60" s="27">
        <v>50</v>
      </c>
      <c r="B60" s="47"/>
      <c r="C60" s="38" t="s">
        <v>317</v>
      </c>
      <c r="D60" s="30" t="s">
        <v>318</v>
      </c>
      <c r="E60" s="38" t="s">
        <v>319</v>
      </c>
      <c r="F60" s="39" t="s">
        <v>320</v>
      </c>
      <c r="G60" s="38" t="s">
        <v>321</v>
      </c>
      <c r="H60" s="39" t="s">
        <v>322</v>
      </c>
      <c r="I60" s="40">
        <f t="shared" si="3"/>
        <v>171.79999999999973</v>
      </c>
      <c r="J60" s="41">
        <f t="shared" si="4"/>
        <v>43.600000000000023</v>
      </c>
      <c r="K60" s="42">
        <f>I60*F108</f>
        <v>950.0539999999985</v>
      </c>
      <c r="L60" s="43">
        <f>J60*F109</f>
        <v>85.020000000000039</v>
      </c>
      <c r="M60" s="44">
        <f t="shared" si="5"/>
        <v>1035.0739999999985</v>
      </c>
    </row>
    <row r="61" spans="1:13" ht="15.75" customHeight="1" x14ac:dyDescent="0.25">
      <c r="A61" s="27">
        <v>51</v>
      </c>
      <c r="B61" s="47"/>
      <c r="C61" s="38" t="s">
        <v>323</v>
      </c>
      <c r="D61" s="30" t="s">
        <v>324</v>
      </c>
      <c r="E61" s="38" t="s">
        <v>325</v>
      </c>
      <c r="F61" s="39" t="s">
        <v>326</v>
      </c>
      <c r="G61" s="38" t="s">
        <v>327</v>
      </c>
      <c r="H61" s="39" t="s">
        <v>328</v>
      </c>
      <c r="I61" s="40">
        <f t="shared" si="3"/>
        <v>61.080000000000041</v>
      </c>
      <c r="J61" s="41">
        <f t="shared" si="4"/>
        <v>19.649999999999991</v>
      </c>
      <c r="K61" s="42">
        <f>I61*F108</f>
        <v>337.77240000000023</v>
      </c>
      <c r="L61" s="43">
        <f>J61*F109</f>
        <v>38.317499999999981</v>
      </c>
      <c r="M61" s="44">
        <f t="shared" si="5"/>
        <v>376.08990000000023</v>
      </c>
    </row>
    <row r="62" spans="1:13" ht="15.75" customHeight="1" x14ac:dyDescent="0.25">
      <c r="A62" s="27">
        <v>52</v>
      </c>
      <c r="B62" s="47"/>
      <c r="C62" s="38" t="s">
        <v>329</v>
      </c>
      <c r="D62" s="30" t="s">
        <v>330</v>
      </c>
      <c r="E62" s="38" t="s">
        <v>331</v>
      </c>
      <c r="F62" s="39" t="s">
        <v>332</v>
      </c>
      <c r="G62" s="38" t="s">
        <v>333</v>
      </c>
      <c r="H62" s="39" t="s">
        <v>334</v>
      </c>
      <c r="I62" s="40">
        <f t="shared" si="3"/>
        <v>118.00999999999999</v>
      </c>
      <c r="J62" s="41">
        <f t="shared" si="4"/>
        <v>23.819999999999993</v>
      </c>
      <c r="K62" s="42">
        <f>I62*F108</f>
        <v>652.59529999999995</v>
      </c>
      <c r="L62" s="43">
        <f>J62*F109</f>
        <v>46.448999999999984</v>
      </c>
      <c r="M62" s="44">
        <f t="shared" si="5"/>
        <v>699.04429999999991</v>
      </c>
    </row>
    <row r="63" spans="1:13" ht="15.75" customHeight="1" x14ac:dyDescent="0.25">
      <c r="A63" s="27">
        <v>53</v>
      </c>
      <c r="B63" s="47"/>
      <c r="C63" s="38" t="s">
        <v>335</v>
      </c>
      <c r="D63" s="30" t="s">
        <v>336</v>
      </c>
      <c r="E63" s="38" t="s">
        <v>337</v>
      </c>
      <c r="F63" s="39" t="s">
        <v>338</v>
      </c>
      <c r="G63" s="38" t="s">
        <v>337</v>
      </c>
      <c r="H63" s="39" t="s">
        <v>338</v>
      </c>
      <c r="I63" s="40">
        <f t="shared" si="3"/>
        <v>0</v>
      </c>
      <c r="J63" s="41">
        <f t="shared" si="4"/>
        <v>0</v>
      </c>
      <c r="K63" s="42">
        <f>I63*F108</f>
        <v>0</v>
      </c>
      <c r="L63" s="43">
        <f>J63*F109</f>
        <v>0</v>
      </c>
      <c r="M63" s="44">
        <f t="shared" si="5"/>
        <v>0</v>
      </c>
    </row>
    <row r="64" spans="1:13" ht="15.75" customHeight="1" x14ac:dyDescent="0.25">
      <c r="A64" s="27">
        <v>54</v>
      </c>
      <c r="B64" s="47"/>
      <c r="C64" s="38" t="s">
        <v>339</v>
      </c>
      <c r="D64" s="30" t="s">
        <v>340</v>
      </c>
      <c r="E64" s="38" t="s">
        <v>341</v>
      </c>
      <c r="F64" s="39" t="s">
        <v>342</v>
      </c>
      <c r="G64" s="38" t="s">
        <v>343</v>
      </c>
      <c r="H64" s="39" t="s">
        <v>344</v>
      </c>
      <c r="I64" s="40">
        <f t="shared" si="3"/>
        <v>53.960000000000036</v>
      </c>
      <c r="J64" s="41">
        <f t="shared" si="4"/>
        <v>21.630000000000109</v>
      </c>
      <c r="K64" s="42">
        <f>I64*F108</f>
        <v>298.39880000000022</v>
      </c>
      <c r="L64" s="43">
        <f>J64*F109</f>
        <v>42.178500000000213</v>
      </c>
      <c r="M64" s="44">
        <f t="shared" si="5"/>
        <v>340.57730000000043</v>
      </c>
    </row>
    <row r="65" spans="1:13" ht="15.75" customHeight="1" x14ac:dyDescent="0.25">
      <c r="A65" s="27">
        <v>55</v>
      </c>
      <c r="B65" s="47"/>
      <c r="C65" s="38" t="s">
        <v>345</v>
      </c>
      <c r="D65" s="30" t="s">
        <v>346</v>
      </c>
      <c r="E65" s="38" t="s">
        <v>347</v>
      </c>
      <c r="F65" s="39" t="s">
        <v>348</v>
      </c>
      <c r="G65" s="38" t="s">
        <v>349</v>
      </c>
      <c r="H65" s="39" t="s">
        <v>350</v>
      </c>
      <c r="I65" s="40">
        <f t="shared" si="3"/>
        <v>14.149999999999977</v>
      </c>
      <c r="J65" s="41">
        <f t="shared" si="4"/>
        <v>0.39999999999999858</v>
      </c>
      <c r="K65" s="42">
        <f>I65*F108</f>
        <v>78.249499999999884</v>
      </c>
      <c r="L65" s="43">
        <f>J65*F109</f>
        <v>0.77999999999999725</v>
      </c>
      <c r="M65" s="44">
        <f t="shared" si="5"/>
        <v>79.029499999999885</v>
      </c>
    </row>
    <row r="66" spans="1:13" ht="15.75" customHeight="1" x14ac:dyDescent="0.25">
      <c r="A66" s="27">
        <v>56</v>
      </c>
      <c r="B66" s="47"/>
      <c r="C66" s="38" t="s">
        <v>351</v>
      </c>
      <c r="D66" s="30" t="s">
        <v>352</v>
      </c>
      <c r="E66" s="38" t="s">
        <v>353</v>
      </c>
      <c r="F66" s="39" t="s">
        <v>354</v>
      </c>
      <c r="G66" s="38" t="s">
        <v>355</v>
      </c>
      <c r="H66" s="39" t="s">
        <v>356</v>
      </c>
      <c r="I66" s="40">
        <f t="shared" si="3"/>
        <v>20.910000000000025</v>
      </c>
      <c r="J66" s="41">
        <f t="shared" si="4"/>
        <v>5.5900000000000034</v>
      </c>
      <c r="K66" s="42">
        <f>I66*F108</f>
        <v>115.63230000000014</v>
      </c>
      <c r="L66" s="43">
        <f>J66*F109</f>
        <v>10.900500000000006</v>
      </c>
      <c r="M66" s="44">
        <f t="shared" si="5"/>
        <v>126.53280000000015</v>
      </c>
    </row>
    <row r="67" spans="1:13" ht="15.75" customHeight="1" x14ac:dyDescent="0.25">
      <c r="A67" s="27">
        <v>57</v>
      </c>
      <c r="B67" s="47"/>
      <c r="C67" s="38" t="s">
        <v>357</v>
      </c>
      <c r="D67" s="30" t="s">
        <v>358</v>
      </c>
      <c r="E67" s="38" t="s">
        <v>359</v>
      </c>
      <c r="F67" s="39" t="s">
        <v>360</v>
      </c>
      <c r="G67" s="38" t="s">
        <v>361</v>
      </c>
      <c r="H67" s="39" t="s">
        <v>362</v>
      </c>
      <c r="I67" s="40">
        <f t="shared" si="3"/>
        <v>67.25</v>
      </c>
      <c r="J67" s="41">
        <f t="shared" si="4"/>
        <v>30.069999999999936</v>
      </c>
      <c r="K67" s="42">
        <f>I67*F108</f>
        <v>371.89250000000004</v>
      </c>
      <c r="L67" s="43">
        <f>J67*F109</f>
        <v>58.636499999999877</v>
      </c>
      <c r="M67" s="44">
        <f t="shared" si="5"/>
        <v>430.52899999999994</v>
      </c>
    </row>
    <row r="68" spans="1:13" ht="15.75" customHeight="1" x14ac:dyDescent="0.25">
      <c r="A68" s="27">
        <v>58</v>
      </c>
      <c r="B68" s="47"/>
      <c r="C68" s="38" t="s">
        <v>363</v>
      </c>
      <c r="D68" s="30" t="s">
        <v>364</v>
      </c>
      <c r="E68" s="38" t="s">
        <v>365</v>
      </c>
      <c r="F68" s="39" t="s">
        <v>366</v>
      </c>
      <c r="G68" s="38" t="s">
        <v>367</v>
      </c>
      <c r="H68" s="39" t="s">
        <v>368</v>
      </c>
      <c r="I68" s="40">
        <f t="shared" si="3"/>
        <v>12.579999999999984</v>
      </c>
      <c r="J68" s="41">
        <f t="shared" si="4"/>
        <v>1.9500000000000028</v>
      </c>
      <c r="K68" s="42">
        <f>I68*F108</f>
        <v>69.567399999999921</v>
      </c>
      <c r="L68" s="43">
        <f>J68*F109</f>
        <v>3.8025000000000055</v>
      </c>
      <c r="M68" s="44">
        <f t="shared" si="5"/>
        <v>73.36989999999993</v>
      </c>
    </row>
    <row r="69" spans="1:13" ht="15.75" customHeight="1" x14ac:dyDescent="0.25">
      <c r="A69" s="27">
        <v>59</v>
      </c>
      <c r="B69" s="47"/>
      <c r="C69" s="38" t="s">
        <v>369</v>
      </c>
      <c r="D69" s="30" t="s">
        <v>370</v>
      </c>
      <c r="E69" s="38" t="s">
        <v>371</v>
      </c>
      <c r="F69" s="39" t="s">
        <v>372</v>
      </c>
      <c r="G69" s="38" t="s">
        <v>373</v>
      </c>
      <c r="H69" s="39" t="s">
        <v>374</v>
      </c>
      <c r="I69" s="40">
        <f t="shared" si="3"/>
        <v>51.110000000000014</v>
      </c>
      <c r="J69" s="41">
        <f t="shared" si="4"/>
        <v>22.930000000000007</v>
      </c>
      <c r="K69" s="42">
        <f>I69*F108</f>
        <v>282.63830000000007</v>
      </c>
      <c r="L69" s="43">
        <f>J69*F109</f>
        <v>44.71350000000001</v>
      </c>
      <c r="M69" s="44">
        <f t="shared" si="5"/>
        <v>327.35180000000008</v>
      </c>
    </row>
    <row r="70" spans="1:13" ht="15.75" customHeight="1" x14ac:dyDescent="0.25">
      <c r="A70" s="27">
        <v>60</v>
      </c>
      <c r="B70" s="47"/>
      <c r="C70" s="38" t="s">
        <v>375</v>
      </c>
      <c r="D70" s="30" t="s">
        <v>376</v>
      </c>
      <c r="E70" s="38" t="s">
        <v>377</v>
      </c>
      <c r="F70" s="39" t="s">
        <v>378</v>
      </c>
      <c r="G70" s="38" t="s">
        <v>379</v>
      </c>
      <c r="H70" s="39" t="s">
        <v>380</v>
      </c>
      <c r="I70" s="40">
        <f t="shared" si="3"/>
        <v>1.4599999999999227</v>
      </c>
      <c r="J70" s="41">
        <f t="shared" si="4"/>
        <v>0.3699999999999477</v>
      </c>
      <c r="K70" s="42">
        <f>I70*F108</f>
        <v>8.0737999999995722</v>
      </c>
      <c r="L70" s="43">
        <f>J70*F109</f>
        <v>0.721499999999898</v>
      </c>
      <c r="M70" s="44">
        <f t="shared" si="5"/>
        <v>8.7952999999994699</v>
      </c>
    </row>
    <row r="71" spans="1:13" ht="15.75" customHeight="1" x14ac:dyDescent="0.25">
      <c r="A71" s="27">
        <v>61</v>
      </c>
      <c r="B71" s="47"/>
      <c r="C71" s="38" t="s">
        <v>381</v>
      </c>
      <c r="D71" s="30" t="s">
        <v>382</v>
      </c>
      <c r="E71" s="38" t="s">
        <v>383</v>
      </c>
      <c r="F71" s="39" t="s">
        <v>384</v>
      </c>
      <c r="G71" s="38" t="s">
        <v>385</v>
      </c>
      <c r="H71" s="39" t="s">
        <v>386</v>
      </c>
      <c r="I71" s="40">
        <f t="shared" si="3"/>
        <v>0.62999999999999545</v>
      </c>
      <c r="J71" s="41">
        <f t="shared" si="4"/>
        <v>0.3300000000000054</v>
      </c>
      <c r="K71" s="42">
        <f>I71*F108</f>
        <v>3.4838999999999749</v>
      </c>
      <c r="L71" s="43">
        <f>J71*F109</f>
        <v>0.64350000000001051</v>
      </c>
      <c r="M71" s="44">
        <f t="shared" si="5"/>
        <v>4.1273999999999855</v>
      </c>
    </row>
    <row r="72" spans="1:13" ht="15.75" customHeight="1" x14ac:dyDescent="0.25">
      <c r="A72" s="27">
        <v>62</v>
      </c>
      <c r="B72" s="47"/>
      <c r="C72" s="38" t="s">
        <v>387</v>
      </c>
      <c r="D72" s="30" t="s">
        <v>388</v>
      </c>
      <c r="E72" s="38" t="s">
        <v>389</v>
      </c>
      <c r="F72" s="39" t="s">
        <v>390</v>
      </c>
      <c r="G72" s="38" t="s">
        <v>391</v>
      </c>
      <c r="H72" s="39" t="s">
        <v>392</v>
      </c>
      <c r="I72" s="40">
        <f t="shared" si="3"/>
        <v>16.740000000000009</v>
      </c>
      <c r="J72" s="41">
        <f t="shared" si="4"/>
        <v>3.3800000000000097</v>
      </c>
      <c r="K72" s="42">
        <f>I72*F108</f>
        <v>92.572200000000052</v>
      </c>
      <c r="L72" s="43">
        <f>J72*F109</f>
        <v>6.5910000000000188</v>
      </c>
      <c r="M72" s="44">
        <f t="shared" si="5"/>
        <v>99.163200000000074</v>
      </c>
    </row>
    <row r="73" spans="1:13" ht="15.75" customHeight="1" x14ac:dyDescent="0.25">
      <c r="A73" s="27">
        <v>63</v>
      </c>
      <c r="B73" s="47"/>
      <c r="C73" s="38" t="s">
        <v>393</v>
      </c>
      <c r="D73" s="30" t="s">
        <v>394</v>
      </c>
      <c r="E73" s="38" t="s">
        <v>395</v>
      </c>
      <c r="F73" s="39" t="s">
        <v>396</v>
      </c>
      <c r="G73" s="38" t="s">
        <v>397</v>
      </c>
      <c r="H73" s="39" t="s">
        <v>398</v>
      </c>
      <c r="I73" s="40">
        <f t="shared" si="3"/>
        <v>4.1899999999999977</v>
      </c>
      <c r="J73" s="41">
        <f t="shared" si="4"/>
        <v>0.90999999999999659</v>
      </c>
      <c r="K73" s="42">
        <f>I73*F108</f>
        <v>23.170699999999989</v>
      </c>
      <c r="L73" s="43">
        <f>J73*F109</f>
        <v>1.7744999999999933</v>
      </c>
      <c r="M73" s="44">
        <f t="shared" si="5"/>
        <v>24.945199999999982</v>
      </c>
    </row>
    <row r="74" spans="1:13" ht="15.75" customHeight="1" x14ac:dyDescent="0.25">
      <c r="A74" s="27">
        <v>64</v>
      </c>
      <c r="B74" s="48"/>
      <c r="C74" s="38" t="s">
        <v>399</v>
      </c>
      <c r="D74" s="30" t="s">
        <v>400</v>
      </c>
      <c r="E74" s="38" t="s">
        <v>401</v>
      </c>
      <c r="F74" s="39" t="s">
        <v>402</v>
      </c>
      <c r="G74" s="38" t="s">
        <v>403</v>
      </c>
      <c r="H74" s="39" t="s">
        <v>404</v>
      </c>
      <c r="I74" s="40">
        <f t="shared" si="3"/>
        <v>76.910000000000082</v>
      </c>
      <c r="J74" s="41">
        <f t="shared" si="4"/>
        <v>7.8300000000000409</v>
      </c>
      <c r="K74" s="42">
        <f>I74*F108</f>
        <v>425.31230000000045</v>
      </c>
      <c r="L74" s="43">
        <f>J74*F109</f>
        <v>15.268500000000079</v>
      </c>
      <c r="M74" s="44">
        <f t="shared" si="5"/>
        <v>440.58080000000052</v>
      </c>
    </row>
    <row r="75" spans="1:13" ht="15.75" customHeight="1" x14ac:dyDescent="0.25">
      <c r="A75" s="27">
        <v>65</v>
      </c>
      <c r="B75" s="47"/>
      <c r="C75" s="38" t="s">
        <v>405</v>
      </c>
      <c r="D75" s="30" t="s">
        <v>406</v>
      </c>
      <c r="E75" s="38" t="s">
        <v>407</v>
      </c>
      <c r="F75" s="39" t="s">
        <v>408</v>
      </c>
      <c r="G75" s="38" t="s">
        <v>409</v>
      </c>
      <c r="H75" s="39" t="s">
        <v>410</v>
      </c>
      <c r="I75" s="40">
        <f t="shared" ref="I75:I101" si="6">G75-E75</f>
        <v>72.440000000000055</v>
      </c>
      <c r="J75" s="41">
        <f t="shared" ref="J75:J101" si="7">H75-F75</f>
        <v>11.260000000000218</v>
      </c>
      <c r="K75" s="42">
        <f>I75*F108</f>
        <v>400.59320000000031</v>
      </c>
      <c r="L75" s="43">
        <f>J75*F109</f>
        <v>21.957000000000424</v>
      </c>
      <c r="M75" s="44">
        <f t="shared" ref="M75:M102" si="8">K75+L75</f>
        <v>422.55020000000076</v>
      </c>
    </row>
    <row r="76" spans="1:13" ht="15.75" customHeight="1" x14ac:dyDescent="0.25">
      <c r="A76" s="27">
        <v>66</v>
      </c>
      <c r="B76" s="47"/>
      <c r="C76" s="38" t="s">
        <v>411</v>
      </c>
      <c r="D76" s="30" t="s">
        <v>412</v>
      </c>
      <c r="E76" s="38" t="s">
        <v>413</v>
      </c>
      <c r="F76" s="39" t="s">
        <v>414</v>
      </c>
      <c r="G76" s="38" t="s">
        <v>415</v>
      </c>
      <c r="H76" s="39" t="s">
        <v>416</v>
      </c>
      <c r="I76" s="40">
        <f t="shared" si="6"/>
        <v>44.240000000000009</v>
      </c>
      <c r="J76" s="41">
        <f t="shared" si="7"/>
        <v>18.169999999999959</v>
      </c>
      <c r="K76" s="42">
        <f>I76*F108</f>
        <v>244.64720000000005</v>
      </c>
      <c r="L76" s="43">
        <f>J76*F109</f>
        <v>35.431499999999922</v>
      </c>
      <c r="M76" s="44">
        <f t="shared" si="8"/>
        <v>280.07869999999997</v>
      </c>
    </row>
    <row r="77" spans="1:13" ht="15.75" customHeight="1" x14ac:dyDescent="0.25">
      <c r="A77" s="27">
        <v>67</v>
      </c>
      <c r="B77" s="47"/>
      <c r="C77" s="38" t="s">
        <v>417</v>
      </c>
      <c r="D77" s="30" t="s">
        <v>418</v>
      </c>
      <c r="E77" s="38" t="s">
        <v>419</v>
      </c>
      <c r="F77" s="39" t="s">
        <v>420</v>
      </c>
      <c r="G77" s="38" t="s">
        <v>421</v>
      </c>
      <c r="H77" s="39" t="s">
        <v>422</v>
      </c>
      <c r="I77" s="40">
        <f t="shared" si="6"/>
        <v>4.0399999999999636</v>
      </c>
      <c r="J77" s="41">
        <f t="shared" si="7"/>
        <v>2.3199999999999363</v>
      </c>
      <c r="K77" s="42">
        <f>I77*F108</f>
        <v>22.341199999999798</v>
      </c>
      <c r="L77" s="43">
        <f>J77*F109</f>
        <v>4.5239999999998757</v>
      </c>
      <c r="M77" s="44">
        <f t="shared" si="8"/>
        <v>26.865199999999675</v>
      </c>
    </row>
    <row r="78" spans="1:13" ht="15.75" customHeight="1" x14ac:dyDescent="0.25">
      <c r="A78" s="27">
        <v>68</v>
      </c>
      <c r="B78" s="47"/>
      <c r="C78" s="38" t="s">
        <v>423</v>
      </c>
      <c r="D78" s="30" t="s">
        <v>424</v>
      </c>
      <c r="E78" s="38" t="s">
        <v>425</v>
      </c>
      <c r="F78" s="39" t="s">
        <v>426</v>
      </c>
      <c r="G78" s="38" t="s">
        <v>427</v>
      </c>
      <c r="H78" s="39" t="s">
        <v>428</v>
      </c>
      <c r="I78" s="40">
        <f t="shared" si="6"/>
        <v>219.52000000000044</v>
      </c>
      <c r="J78" s="41">
        <f t="shared" si="7"/>
        <v>89.360000000000582</v>
      </c>
      <c r="K78" s="42">
        <f>I78*F108</f>
        <v>1213.9456000000025</v>
      </c>
      <c r="L78" s="43">
        <f>J78*F109</f>
        <v>174.25200000000112</v>
      </c>
      <c r="M78" s="44">
        <f t="shared" si="8"/>
        <v>1388.1976000000036</v>
      </c>
    </row>
    <row r="79" spans="1:13" ht="15.75" customHeight="1" x14ac:dyDescent="0.25">
      <c r="A79" s="27">
        <v>69</v>
      </c>
      <c r="B79" s="47"/>
      <c r="C79" s="38" t="s">
        <v>429</v>
      </c>
      <c r="D79" s="30" t="s">
        <v>430</v>
      </c>
      <c r="E79" s="38" t="s">
        <v>431</v>
      </c>
      <c r="F79" s="39" t="s">
        <v>432</v>
      </c>
      <c r="G79" s="38" t="s">
        <v>433</v>
      </c>
      <c r="H79" s="39" t="s">
        <v>434</v>
      </c>
      <c r="I79" s="40">
        <f t="shared" si="6"/>
        <v>3.3799999999998818</v>
      </c>
      <c r="J79" s="41">
        <f t="shared" si="7"/>
        <v>0.44000000000005457</v>
      </c>
      <c r="K79" s="42">
        <f>I79*F108</f>
        <v>18.691399999999348</v>
      </c>
      <c r="L79" s="43">
        <f>J79*F109</f>
        <v>0.85800000000010634</v>
      </c>
      <c r="M79" s="44">
        <f t="shared" si="8"/>
        <v>19.549399999999455</v>
      </c>
    </row>
    <row r="80" spans="1:13" ht="15.75" customHeight="1" x14ac:dyDescent="0.25">
      <c r="A80" s="27">
        <v>70</v>
      </c>
      <c r="B80" s="47"/>
      <c r="C80" s="38" t="s">
        <v>435</v>
      </c>
      <c r="D80" s="30" t="s">
        <v>436</v>
      </c>
      <c r="E80" s="38" t="s">
        <v>437</v>
      </c>
      <c r="F80" s="39" t="s">
        <v>438</v>
      </c>
      <c r="G80" s="38" t="s">
        <v>439</v>
      </c>
      <c r="H80" s="39" t="s">
        <v>440</v>
      </c>
      <c r="I80" s="40">
        <f t="shared" si="6"/>
        <v>0.95000000000001705</v>
      </c>
      <c r="J80" s="41">
        <f t="shared" si="7"/>
        <v>0.37000000000000455</v>
      </c>
      <c r="K80" s="42">
        <f>I80*F108</f>
        <v>5.2535000000000949</v>
      </c>
      <c r="L80" s="43">
        <f>J80*F109</f>
        <v>0.7215000000000088</v>
      </c>
      <c r="M80" s="44">
        <f t="shared" si="8"/>
        <v>5.9750000000001036</v>
      </c>
    </row>
    <row r="81" spans="1:13" ht="15.75" customHeight="1" x14ac:dyDescent="0.25">
      <c r="A81" s="27">
        <v>71</v>
      </c>
      <c r="B81" s="47"/>
      <c r="C81" s="38" t="s">
        <v>441</v>
      </c>
      <c r="D81" s="30" t="s">
        <v>442</v>
      </c>
      <c r="E81" s="38" t="s">
        <v>443</v>
      </c>
      <c r="F81" s="39" t="s">
        <v>444</v>
      </c>
      <c r="G81" s="38" t="s">
        <v>445</v>
      </c>
      <c r="H81" s="39" t="s">
        <v>446</v>
      </c>
      <c r="I81" s="40">
        <f t="shared" si="6"/>
        <v>117.88000000000102</v>
      </c>
      <c r="J81" s="41">
        <f t="shared" si="7"/>
        <v>47.399999999999636</v>
      </c>
      <c r="K81" s="42">
        <f>I81*F108</f>
        <v>651.87640000000567</v>
      </c>
      <c r="L81" s="43">
        <f>J81*F109</f>
        <v>92.429999999999282</v>
      </c>
      <c r="M81" s="44">
        <f t="shared" si="8"/>
        <v>744.30640000000494</v>
      </c>
    </row>
    <row r="82" spans="1:13" ht="15.75" customHeight="1" x14ac:dyDescent="0.25">
      <c r="A82" s="27">
        <v>72</v>
      </c>
      <c r="B82" s="47"/>
      <c r="C82" s="38" t="s">
        <v>447</v>
      </c>
      <c r="D82" s="30" t="s">
        <v>448</v>
      </c>
      <c r="E82" s="38" t="s">
        <v>449</v>
      </c>
      <c r="F82" s="39" t="s">
        <v>450</v>
      </c>
      <c r="G82" s="38" t="s">
        <v>451</v>
      </c>
      <c r="H82" s="39" t="s">
        <v>452</v>
      </c>
      <c r="I82" s="40">
        <f t="shared" si="6"/>
        <v>65.079999999999927</v>
      </c>
      <c r="J82" s="41">
        <f t="shared" si="7"/>
        <v>27.100000000000136</v>
      </c>
      <c r="K82" s="42">
        <f>I82*F108</f>
        <v>359.89239999999961</v>
      </c>
      <c r="L82" s="43">
        <f>J82*F109</f>
        <v>52.845000000000262</v>
      </c>
      <c r="M82" s="44">
        <f t="shared" si="8"/>
        <v>412.73739999999987</v>
      </c>
    </row>
    <row r="83" spans="1:13" ht="15.75" customHeight="1" x14ac:dyDescent="0.25">
      <c r="A83" s="27">
        <v>73</v>
      </c>
      <c r="B83" s="47"/>
      <c r="C83" s="38" t="s">
        <v>453</v>
      </c>
      <c r="D83" s="30" t="s">
        <v>454</v>
      </c>
      <c r="E83" s="38" t="s">
        <v>455</v>
      </c>
      <c r="F83" s="39" t="s">
        <v>456</v>
      </c>
      <c r="G83" s="38" t="s">
        <v>457</v>
      </c>
      <c r="H83" s="39" t="s">
        <v>458</v>
      </c>
      <c r="I83" s="40">
        <f t="shared" si="6"/>
        <v>152.3599999999999</v>
      </c>
      <c r="J83" s="41">
        <f t="shared" si="7"/>
        <v>30.590000000000032</v>
      </c>
      <c r="K83" s="42">
        <f>I83*F108</f>
        <v>842.55079999999953</v>
      </c>
      <c r="L83" s="43">
        <f>J83*F109</f>
        <v>59.650500000000058</v>
      </c>
      <c r="M83" s="44">
        <f t="shared" si="8"/>
        <v>902.20129999999961</v>
      </c>
    </row>
    <row r="84" spans="1:13" ht="15.75" customHeight="1" x14ac:dyDescent="0.25">
      <c r="A84" s="27">
        <v>74</v>
      </c>
      <c r="B84" s="47"/>
      <c r="C84" s="38" t="s">
        <v>459</v>
      </c>
      <c r="D84" s="30" t="s">
        <v>460</v>
      </c>
      <c r="E84" s="38" t="s">
        <v>461</v>
      </c>
      <c r="F84" s="39" t="s">
        <v>462</v>
      </c>
      <c r="G84" s="38" t="s">
        <v>463</v>
      </c>
      <c r="H84" s="39" t="s">
        <v>464</v>
      </c>
      <c r="I84" s="40">
        <f t="shared" si="6"/>
        <v>1.3299999999999983</v>
      </c>
      <c r="J84" s="41">
        <f t="shared" si="7"/>
        <v>4.00000000000027E-2</v>
      </c>
      <c r="K84" s="42">
        <f>I84*F108</f>
        <v>7.3548999999999909</v>
      </c>
      <c r="L84" s="43">
        <f>J84*F109</f>
        <v>7.800000000000526E-2</v>
      </c>
      <c r="M84" s="44">
        <f t="shared" si="8"/>
        <v>7.4328999999999965</v>
      </c>
    </row>
    <row r="85" spans="1:13" ht="15.75" customHeight="1" x14ac:dyDescent="0.25">
      <c r="A85" s="27">
        <v>75</v>
      </c>
      <c r="B85" s="47"/>
      <c r="C85" s="38" t="s">
        <v>465</v>
      </c>
      <c r="D85" s="30" t="s">
        <v>466</v>
      </c>
      <c r="E85" s="38" t="s">
        <v>467</v>
      </c>
      <c r="F85" s="39" t="s">
        <v>468</v>
      </c>
      <c r="G85" s="38" t="s">
        <v>469</v>
      </c>
      <c r="H85" s="39" t="s">
        <v>470</v>
      </c>
      <c r="I85" s="40">
        <f t="shared" si="6"/>
        <v>47.879999999999995</v>
      </c>
      <c r="J85" s="41">
        <f t="shared" si="7"/>
        <v>27.8900000000001</v>
      </c>
      <c r="K85" s="42">
        <f>I85*F108</f>
        <v>264.77639999999997</v>
      </c>
      <c r="L85" s="43">
        <f>J85*F109</f>
        <v>54.385500000000192</v>
      </c>
      <c r="M85" s="44">
        <f t="shared" si="8"/>
        <v>319.16190000000017</v>
      </c>
    </row>
    <row r="86" spans="1:13" ht="15.75" customHeight="1" x14ac:dyDescent="0.25">
      <c r="A86" s="27">
        <v>76</v>
      </c>
      <c r="B86" s="47"/>
      <c r="C86" s="38" t="s">
        <v>471</v>
      </c>
      <c r="D86" s="30" t="s">
        <v>472</v>
      </c>
      <c r="E86" s="38" t="s">
        <v>473</v>
      </c>
      <c r="F86" s="39" t="s">
        <v>474</v>
      </c>
      <c r="G86" s="38" t="s">
        <v>475</v>
      </c>
      <c r="H86" s="39" t="s">
        <v>476</v>
      </c>
      <c r="I86" s="40">
        <f t="shared" si="6"/>
        <v>71.230000000000018</v>
      </c>
      <c r="J86" s="41">
        <f t="shared" si="7"/>
        <v>48.420000000000073</v>
      </c>
      <c r="K86" s="42">
        <f>I86*F108</f>
        <v>393.90190000000013</v>
      </c>
      <c r="L86" s="43">
        <f>J86*F109</f>
        <v>94.419000000000139</v>
      </c>
      <c r="M86" s="44">
        <f t="shared" si="8"/>
        <v>488.32090000000028</v>
      </c>
    </row>
    <row r="87" spans="1:13" ht="15.75" customHeight="1" x14ac:dyDescent="0.25">
      <c r="A87" s="27">
        <v>77</v>
      </c>
      <c r="B87" s="47"/>
      <c r="C87" s="38" t="s">
        <v>477</v>
      </c>
      <c r="D87" s="30" t="s">
        <v>478</v>
      </c>
      <c r="E87" s="38" t="s">
        <v>479</v>
      </c>
      <c r="F87" s="39" t="s">
        <v>480</v>
      </c>
      <c r="G87" s="38" t="s">
        <v>481</v>
      </c>
      <c r="H87" s="39" t="s">
        <v>482</v>
      </c>
      <c r="I87" s="40">
        <f t="shared" si="6"/>
        <v>212.5300000000002</v>
      </c>
      <c r="J87" s="41">
        <f t="shared" si="7"/>
        <v>46.630000000000109</v>
      </c>
      <c r="K87" s="42">
        <f>I87*F108</f>
        <v>1175.2909000000011</v>
      </c>
      <c r="L87" s="43">
        <f>J87*F109</f>
        <v>90.928500000000213</v>
      </c>
      <c r="M87" s="44">
        <f t="shared" si="8"/>
        <v>1266.2194000000013</v>
      </c>
    </row>
    <row r="88" spans="1:13" ht="15.75" customHeight="1" x14ac:dyDescent="0.25">
      <c r="A88" s="27">
        <v>78</v>
      </c>
      <c r="B88" s="47"/>
      <c r="C88" s="38" t="s">
        <v>483</v>
      </c>
      <c r="D88" s="30" t="s">
        <v>484</v>
      </c>
      <c r="E88" s="38" t="s">
        <v>485</v>
      </c>
      <c r="F88" s="39" t="s">
        <v>486</v>
      </c>
      <c r="G88" s="38" t="s">
        <v>487</v>
      </c>
      <c r="H88" s="39" t="s">
        <v>488</v>
      </c>
      <c r="I88" s="40">
        <f t="shared" si="6"/>
        <v>17.099999999999909</v>
      </c>
      <c r="J88" s="41">
        <f t="shared" si="7"/>
        <v>5.3200000000001637</v>
      </c>
      <c r="K88" s="42">
        <f>I88*F108</f>
        <v>94.562999999999505</v>
      </c>
      <c r="L88" s="43">
        <f>J88*F109</f>
        <v>10.374000000000319</v>
      </c>
      <c r="M88" s="44">
        <f t="shared" si="8"/>
        <v>104.93699999999983</v>
      </c>
    </row>
    <row r="89" spans="1:13" ht="15.75" customHeight="1" x14ac:dyDescent="0.25">
      <c r="A89" s="27">
        <v>79</v>
      </c>
      <c r="B89" s="47"/>
      <c r="C89" s="38" t="s">
        <v>489</v>
      </c>
      <c r="D89" s="30" t="s">
        <v>490</v>
      </c>
      <c r="E89" s="38" t="s">
        <v>491</v>
      </c>
      <c r="F89" s="39" t="s">
        <v>492</v>
      </c>
      <c r="G89" s="38" t="s">
        <v>493</v>
      </c>
      <c r="H89" s="39" t="s">
        <v>494</v>
      </c>
      <c r="I89" s="40">
        <f t="shared" si="6"/>
        <v>0.54000000000007731</v>
      </c>
      <c r="J89" s="41">
        <f t="shared" si="7"/>
        <v>0.29000000000007731</v>
      </c>
      <c r="K89" s="42">
        <f>I89*F108</f>
        <v>2.9862000000004278</v>
      </c>
      <c r="L89" s="43">
        <f>J89*F109</f>
        <v>0.56550000000015077</v>
      </c>
      <c r="M89" s="44">
        <f t="shared" si="8"/>
        <v>3.5517000000005785</v>
      </c>
    </row>
    <row r="90" spans="1:13" ht="15.75" customHeight="1" x14ac:dyDescent="0.25">
      <c r="A90" s="27">
        <v>80</v>
      </c>
      <c r="B90" s="47"/>
      <c r="C90" s="38" t="s">
        <v>495</v>
      </c>
      <c r="D90" s="30" t="s">
        <v>496</v>
      </c>
      <c r="E90" s="38" t="s">
        <v>497</v>
      </c>
      <c r="F90" s="39" t="s">
        <v>498</v>
      </c>
      <c r="G90" s="38" t="s">
        <v>497</v>
      </c>
      <c r="H90" s="39" t="s">
        <v>498</v>
      </c>
      <c r="I90" s="40">
        <f t="shared" si="6"/>
        <v>0</v>
      </c>
      <c r="J90" s="41">
        <f t="shared" si="7"/>
        <v>0</v>
      </c>
      <c r="K90" s="42">
        <f>I90*F108</f>
        <v>0</v>
      </c>
      <c r="L90" s="43">
        <f>J90*F109</f>
        <v>0</v>
      </c>
      <c r="M90" s="44">
        <f t="shared" si="8"/>
        <v>0</v>
      </c>
    </row>
    <row r="91" spans="1:13" ht="15.75" customHeight="1" x14ac:dyDescent="0.25">
      <c r="A91" s="27">
        <v>81</v>
      </c>
      <c r="B91" s="47"/>
      <c r="C91" s="38" t="s">
        <v>499</v>
      </c>
      <c r="D91" s="30" t="s">
        <v>500</v>
      </c>
      <c r="E91" s="38" t="s">
        <v>501</v>
      </c>
      <c r="F91" s="39" t="s">
        <v>502</v>
      </c>
      <c r="G91" s="38" t="s">
        <v>503</v>
      </c>
      <c r="H91" s="39" t="s">
        <v>504</v>
      </c>
      <c r="I91" s="40">
        <f t="shared" si="6"/>
        <v>35.680000000000291</v>
      </c>
      <c r="J91" s="41">
        <f t="shared" si="7"/>
        <v>8.9400000000000546</v>
      </c>
      <c r="K91" s="42">
        <f>I91*F108</f>
        <v>197.31040000000161</v>
      </c>
      <c r="L91" s="43">
        <f>J91*F109</f>
        <v>17.433000000000106</v>
      </c>
      <c r="M91" s="44">
        <f t="shared" si="8"/>
        <v>214.74340000000171</v>
      </c>
    </row>
    <row r="92" spans="1:13" ht="15.75" customHeight="1" x14ac:dyDescent="0.25">
      <c r="A92" s="27">
        <v>82</v>
      </c>
      <c r="B92" s="47"/>
      <c r="C92" s="38" t="s">
        <v>505</v>
      </c>
      <c r="D92" s="30" t="s">
        <v>506</v>
      </c>
      <c r="E92" s="38" t="s">
        <v>507</v>
      </c>
      <c r="F92" s="39" t="s">
        <v>508</v>
      </c>
      <c r="G92" s="38" t="s">
        <v>509</v>
      </c>
      <c r="H92" s="39" t="s">
        <v>510</v>
      </c>
      <c r="I92" s="40">
        <f t="shared" si="6"/>
        <v>83.220000000000027</v>
      </c>
      <c r="J92" s="41">
        <f t="shared" si="7"/>
        <v>27.189999999999941</v>
      </c>
      <c r="K92" s="42">
        <f>I92*F108</f>
        <v>460.20660000000015</v>
      </c>
      <c r="L92" s="43">
        <f>J92*F109</f>
        <v>53.020499999999885</v>
      </c>
      <c r="M92" s="44">
        <f t="shared" si="8"/>
        <v>513.22710000000006</v>
      </c>
    </row>
    <row r="93" spans="1:13" ht="15.75" customHeight="1" x14ac:dyDescent="0.25">
      <c r="A93" s="27">
        <v>83</v>
      </c>
      <c r="B93" s="47"/>
      <c r="C93" s="38" t="s">
        <v>511</v>
      </c>
      <c r="D93" s="30" t="s">
        <v>512</v>
      </c>
      <c r="E93" s="38" t="s">
        <v>513</v>
      </c>
      <c r="F93" s="39" t="s">
        <v>514</v>
      </c>
      <c r="G93" s="38" t="s">
        <v>515</v>
      </c>
      <c r="H93" s="39" t="s">
        <v>516</v>
      </c>
      <c r="I93" s="40">
        <f t="shared" si="6"/>
        <v>262.46999999999935</v>
      </c>
      <c r="J93" s="41">
        <f t="shared" si="7"/>
        <v>121.07999999999993</v>
      </c>
      <c r="K93" s="42">
        <f>I93*F108</f>
        <v>1451.4590999999964</v>
      </c>
      <c r="L93" s="43">
        <f>J93*F109</f>
        <v>236.10599999999985</v>
      </c>
      <c r="M93" s="44">
        <f t="shared" si="8"/>
        <v>1687.5650999999962</v>
      </c>
    </row>
    <row r="94" spans="1:13" ht="15.75" customHeight="1" x14ac:dyDescent="0.25">
      <c r="A94" s="27">
        <v>84</v>
      </c>
      <c r="B94" s="47"/>
      <c r="C94" s="38" t="s">
        <v>517</v>
      </c>
      <c r="D94" s="30" t="s">
        <v>518</v>
      </c>
      <c r="E94" s="38" t="s">
        <v>519</v>
      </c>
      <c r="F94" s="39" t="s">
        <v>520</v>
      </c>
      <c r="G94" s="38" t="s">
        <v>521</v>
      </c>
      <c r="H94" s="39" t="s">
        <v>520</v>
      </c>
      <c r="I94" s="40">
        <f t="shared" si="6"/>
        <v>0.57999999999999829</v>
      </c>
      <c r="J94" s="41">
        <f t="shared" si="7"/>
        <v>0</v>
      </c>
      <c r="K94" s="42">
        <f>I94*F108</f>
        <v>3.2073999999999909</v>
      </c>
      <c r="L94" s="43">
        <f>J94*F109</f>
        <v>0</v>
      </c>
      <c r="M94" s="44">
        <f t="shared" si="8"/>
        <v>3.2073999999999909</v>
      </c>
    </row>
    <row r="95" spans="1:13" ht="15.75" customHeight="1" x14ac:dyDescent="0.25">
      <c r="A95" s="27">
        <v>85</v>
      </c>
      <c r="B95" s="47"/>
      <c r="C95" s="38" t="s">
        <v>522</v>
      </c>
      <c r="D95" s="30" t="s">
        <v>523</v>
      </c>
      <c r="E95" s="38" t="s">
        <v>524</v>
      </c>
      <c r="F95" s="39" t="s">
        <v>525</v>
      </c>
      <c r="G95" s="38" t="s">
        <v>526</v>
      </c>
      <c r="H95" s="39" t="s">
        <v>527</v>
      </c>
      <c r="I95" s="40">
        <f t="shared" si="6"/>
        <v>25.680000000000064</v>
      </c>
      <c r="J95" s="41">
        <f t="shared" si="7"/>
        <v>23.769999999999982</v>
      </c>
      <c r="K95" s="42">
        <f>I95*F108</f>
        <v>142.01040000000035</v>
      </c>
      <c r="L95" s="43">
        <f>J95*F109</f>
        <v>46.351499999999966</v>
      </c>
      <c r="M95" s="44">
        <f t="shared" si="8"/>
        <v>188.3619000000003</v>
      </c>
    </row>
    <row r="96" spans="1:13" ht="15.75" customHeight="1" x14ac:dyDescent="0.25">
      <c r="A96" s="27">
        <v>86</v>
      </c>
      <c r="B96" s="47"/>
      <c r="C96" s="38" t="s">
        <v>528</v>
      </c>
      <c r="D96" s="30" t="s">
        <v>529</v>
      </c>
      <c r="E96" s="38" t="s">
        <v>530</v>
      </c>
      <c r="F96" s="39" t="s">
        <v>531</v>
      </c>
      <c r="G96" s="38" t="s">
        <v>532</v>
      </c>
      <c r="H96" s="39" t="s">
        <v>533</v>
      </c>
      <c r="I96" s="40">
        <f t="shared" si="6"/>
        <v>43.870000000000005</v>
      </c>
      <c r="J96" s="41">
        <f t="shared" si="7"/>
        <v>18.870000000000005</v>
      </c>
      <c r="K96" s="42">
        <f>I96*F108</f>
        <v>242.60110000000003</v>
      </c>
      <c r="L96" s="43">
        <f>J96*F109</f>
        <v>36.796500000000009</v>
      </c>
      <c r="M96" s="44">
        <f t="shared" si="8"/>
        <v>279.39760000000001</v>
      </c>
    </row>
    <row r="97" spans="1:13" ht="15.75" customHeight="1" x14ac:dyDescent="0.25">
      <c r="A97" s="27">
        <v>87</v>
      </c>
      <c r="B97" s="47"/>
      <c r="C97" s="38" t="s">
        <v>534</v>
      </c>
      <c r="D97" s="30" t="s">
        <v>535</v>
      </c>
      <c r="E97" s="38" t="s">
        <v>536</v>
      </c>
      <c r="F97" s="39" t="s">
        <v>537</v>
      </c>
      <c r="G97" s="38" t="s">
        <v>538</v>
      </c>
      <c r="H97" s="39" t="s">
        <v>539</v>
      </c>
      <c r="I97" s="40">
        <f t="shared" si="6"/>
        <v>77.540000000000191</v>
      </c>
      <c r="J97" s="41">
        <f t="shared" si="7"/>
        <v>17.469999999999914</v>
      </c>
      <c r="K97" s="42">
        <f>I97*F108</f>
        <v>428.79620000000108</v>
      </c>
      <c r="L97" s="43">
        <f>J97*F109</f>
        <v>34.066499999999827</v>
      </c>
      <c r="M97" s="44">
        <f t="shared" si="8"/>
        <v>462.86270000000093</v>
      </c>
    </row>
    <row r="98" spans="1:13" ht="15.75" customHeight="1" x14ac:dyDescent="0.25">
      <c r="A98" s="27">
        <v>88</v>
      </c>
      <c r="B98" s="47"/>
      <c r="C98" s="38" t="s">
        <v>540</v>
      </c>
      <c r="D98" s="30" t="s">
        <v>541</v>
      </c>
      <c r="E98" s="38" t="s">
        <v>542</v>
      </c>
      <c r="F98" s="39" t="s">
        <v>543</v>
      </c>
      <c r="G98" s="38" t="s">
        <v>544</v>
      </c>
      <c r="H98" s="39" t="s">
        <v>545</v>
      </c>
      <c r="I98" s="40">
        <f t="shared" si="6"/>
        <v>183.85999999999967</v>
      </c>
      <c r="J98" s="41">
        <f t="shared" si="7"/>
        <v>54.149999999999636</v>
      </c>
      <c r="K98" s="42">
        <f>I98*F108</f>
        <v>1016.7457999999982</v>
      </c>
      <c r="L98" s="43">
        <f>J98*F109</f>
        <v>105.59249999999929</v>
      </c>
      <c r="M98" s="44">
        <f t="shared" si="8"/>
        <v>1122.3382999999976</v>
      </c>
    </row>
    <row r="99" spans="1:13" ht="15.75" customHeight="1" x14ac:dyDescent="0.25">
      <c r="A99" s="27">
        <v>89</v>
      </c>
      <c r="B99" s="47"/>
      <c r="C99" s="38" t="s">
        <v>546</v>
      </c>
      <c r="D99" s="30" t="s">
        <v>547</v>
      </c>
      <c r="E99" s="38" t="s">
        <v>548</v>
      </c>
      <c r="F99" s="39" t="s">
        <v>549</v>
      </c>
      <c r="G99" s="38" t="s">
        <v>550</v>
      </c>
      <c r="H99" s="39" t="s">
        <v>551</v>
      </c>
      <c r="I99" s="40">
        <f t="shared" si="6"/>
        <v>179.92999999999938</v>
      </c>
      <c r="J99" s="41">
        <f t="shared" si="7"/>
        <v>35.289999999999964</v>
      </c>
      <c r="K99" s="42">
        <f>I99*F108</f>
        <v>995.01289999999665</v>
      </c>
      <c r="L99" s="43">
        <f>J99*F109</f>
        <v>68.815499999999929</v>
      </c>
      <c r="M99" s="44">
        <f t="shared" si="8"/>
        <v>1063.8283999999967</v>
      </c>
    </row>
    <row r="100" spans="1:13" ht="15.75" customHeight="1" x14ac:dyDescent="0.25">
      <c r="A100" s="27">
        <v>90</v>
      </c>
      <c r="B100" s="47"/>
      <c r="C100" s="38" t="s">
        <v>552</v>
      </c>
      <c r="D100" s="30" t="s">
        <v>553</v>
      </c>
      <c r="E100" s="38" t="s">
        <v>497</v>
      </c>
      <c r="F100" s="39" t="s">
        <v>497</v>
      </c>
      <c r="G100" s="38" t="s">
        <v>497</v>
      </c>
      <c r="H100" s="39" t="s">
        <v>497</v>
      </c>
      <c r="I100" s="40">
        <f t="shared" si="6"/>
        <v>0</v>
      </c>
      <c r="J100" s="41">
        <f t="shared" si="7"/>
        <v>0</v>
      </c>
      <c r="K100" s="42">
        <f>I100*F108</f>
        <v>0</v>
      </c>
      <c r="L100" s="43">
        <f>J100*F109</f>
        <v>0</v>
      </c>
      <c r="M100" s="44">
        <f t="shared" si="8"/>
        <v>0</v>
      </c>
    </row>
    <row r="101" spans="1:13" ht="15.75" customHeight="1" thickBot="1" x14ac:dyDescent="0.3">
      <c r="A101" s="27">
        <v>91</v>
      </c>
      <c r="B101" s="47"/>
      <c r="C101" s="38" t="s">
        <v>554</v>
      </c>
      <c r="D101" s="30" t="s">
        <v>555</v>
      </c>
      <c r="E101" s="38" t="s">
        <v>556</v>
      </c>
      <c r="F101" s="39" t="s">
        <v>557</v>
      </c>
      <c r="G101" s="38" t="s">
        <v>558</v>
      </c>
      <c r="H101" s="39" t="s">
        <v>559</v>
      </c>
      <c r="I101" s="40">
        <f t="shared" si="6"/>
        <v>35.139999999999418</v>
      </c>
      <c r="J101" s="41">
        <f t="shared" si="7"/>
        <v>142.39000000000124</v>
      </c>
      <c r="K101" s="42">
        <f>I101*F108</f>
        <v>194.32419999999678</v>
      </c>
      <c r="L101" s="43">
        <f>J101*F109</f>
        <v>277.6605000000024</v>
      </c>
      <c r="M101" s="44">
        <f t="shared" si="8"/>
        <v>471.98469999999918</v>
      </c>
    </row>
    <row r="102" spans="1:13" ht="15.75" x14ac:dyDescent="0.25">
      <c r="A102" s="27"/>
      <c r="B102" s="47" t="s">
        <v>560</v>
      </c>
      <c r="C102" s="47"/>
      <c r="D102" s="49"/>
      <c r="E102" s="50"/>
      <c r="F102" s="39"/>
      <c r="G102" s="38"/>
      <c r="H102" s="51"/>
      <c r="I102" s="52">
        <f>SUM(I11:I101)</f>
        <v>9964.7099999999991</v>
      </c>
      <c r="J102" s="33">
        <f>SUM(J11:J101)</f>
        <v>3505.4299999999962</v>
      </c>
      <c r="K102" s="34">
        <f>SUM(K11:K101)</f>
        <v>55104.84629999999</v>
      </c>
      <c r="L102" s="35">
        <f>SUM(L11:L101)</f>
        <v>6835.5884999999944</v>
      </c>
      <c r="M102" s="53">
        <f t="shared" si="8"/>
        <v>61940.434799999988</v>
      </c>
    </row>
    <row r="103" spans="1:13" ht="15.75" x14ac:dyDescent="0.25">
      <c r="A103" s="27"/>
      <c r="B103" s="47"/>
      <c r="C103" s="47"/>
      <c r="D103" s="49"/>
      <c r="E103" s="50"/>
      <c r="F103" s="39"/>
      <c r="G103" s="38"/>
      <c r="H103" s="51"/>
      <c r="I103" s="54"/>
      <c r="J103" s="41"/>
      <c r="K103" s="42"/>
      <c r="L103" s="43"/>
      <c r="M103" s="44"/>
    </row>
    <row r="104" spans="1:13" ht="16.5" thickBot="1" x14ac:dyDescent="0.3">
      <c r="A104" s="27"/>
      <c r="B104" s="47" t="s">
        <v>561</v>
      </c>
      <c r="C104" s="38" t="s">
        <v>562</v>
      </c>
      <c r="D104" s="30"/>
      <c r="E104" s="38" t="s">
        <v>563</v>
      </c>
      <c r="F104" s="39" t="s">
        <v>564</v>
      </c>
      <c r="G104" s="38" t="s">
        <v>565</v>
      </c>
      <c r="H104" s="39" t="s">
        <v>566</v>
      </c>
      <c r="I104" s="55">
        <f>G104-E104</f>
        <v>10195.920000000042</v>
      </c>
      <c r="J104" s="56">
        <f>H104-F104</f>
        <v>3479.7599999999802</v>
      </c>
      <c r="K104" s="57">
        <f>I104*F108</f>
        <v>56383.437600000238</v>
      </c>
      <c r="L104" s="58">
        <f>J104*F109</f>
        <v>6785.531999999961</v>
      </c>
      <c r="M104" s="59">
        <f>K104+L104</f>
        <v>63168.9696000002</v>
      </c>
    </row>
    <row r="106" spans="1:13" x14ac:dyDescent="0.2">
      <c r="B106" s="1" t="s">
        <v>567</v>
      </c>
      <c r="C106" s="1">
        <v>120</v>
      </c>
    </row>
    <row r="107" spans="1:13" ht="15.75" thickBot="1" x14ac:dyDescent="0.25"/>
    <row r="108" spans="1:13" ht="16.5" thickBot="1" x14ac:dyDescent="0.3">
      <c r="B108" s="60" t="s">
        <v>568</v>
      </c>
      <c r="C108" s="60"/>
      <c r="D108" s="60"/>
      <c r="E108" s="61"/>
      <c r="F108" s="62">
        <v>5.53</v>
      </c>
      <c r="I108" s="63" t="s">
        <v>569</v>
      </c>
      <c r="J108" s="64"/>
      <c r="K108" s="65" t="s">
        <v>569</v>
      </c>
      <c r="L108" s="64"/>
      <c r="M108" s="66" t="s">
        <v>570</v>
      </c>
    </row>
    <row r="109" spans="1:13" ht="16.5" thickBot="1" x14ac:dyDescent="0.3">
      <c r="B109" s="60" t="s">
        <v>571</v>
      </c>
      <c r="C109" s="60"/>
      <c r="D109" s="60"/>
      <c r="E109" s="61"/>
      <c r="F109" s="67">
        <v>1.95</v>
      </c>
      <c r="I109" s="68" t="s">
        <v>18</v>
      </c>
      <c r="J109" s="69" t="s">
        <v>19</v>
      </c>
      <c r="K109" s="8" t="s">
        <v>20</v>
      </c>
      <c r="L109" s="69" t="s">
        <v>21</v>
      </c>
      <c r="M109" s="70" t="s">
        <v>572</v>
      </c>
    </row>
    <row r="110" spans="1:13" ht="16.5" thickBot="1" x14ac:dyDescent="0.3">
      <c r="F110" s="71"/>
      <c r="I110" s="72">
        <f>I104-I102</f>
        <v>231.21000000004278</v>
      </c>
      <c r="J110" s="73">
        <f>J104-J102</f>
        <v>-25.670000000015989</v>
      </c>
      <c r="K110" s="74">
        <f>K104-K102</f>
        <v>1278.5913000002474</v>
      </c>
      <c r="L110" s="74">
        <f>L104-L102</f>
        <v>-50.056500000033338</v>
      </c>
      <c r="M110" s="74">
        <f>K110+L110</f>
        <v>1228.5348000002141</v>
      </c>
    </row>
  </sheetData>
  <mergeCells count="10">
    <mergeCell ref="B2:F2"/>
    <mergeCell ref="G2:I2"/>
    <mergeCell ref="E4:F4"/>
    <mergeCell ref="B6:E6"/>
    <mergeCell ref="B109:E109"/>
    <mergeCell ref="D9:D10"/>
    <mergeCell ref="K9:L9"/>
    <mergeCell ref="B108:E108"/>
    <mergeCell ref="I108:J108"/>
    <mergeCell ref="K108:L108"/>
  </mergeCells>
  <phoneticPr fontId="0" type="noConversion"/>
  <pageMargins left="0.59" right="0.23" top="0.2" bottom="0.2" header="0.51" footer="0.51"/>
  <pageSetup paperSize="9" scale="85" fitToHeight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Показания за месяц</vt:lpstr>
    </vt:vector>
  </TitlesOfParts>
  <Company>Домашний компьютер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Denny</dc:creator>
  <cp:lastModifiedBy>пк</cp:lastModifiedBy>
  <cp:lastPrinted>2016-07-22T09:10:56Z</cp:lastPrinted>
  <dcterms:created xsi:type="dcterms:W3CDTF">2007-11-28T18:11:11Z</dcterms:created>
  <dcterms:modified xsi:type="dcterms:W3CDTF">2016-07-22T14:26:30Z</dcterms:modified>
</cp:coreProperties>
</file>